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УД\"/>
    </mc:Choice>
  </mc:AlternateContent>
  <xr:revisionPtr revIDLastSave="0" documentId="13_ncr:1_{69A41B42-29B3-4369-A96F-8C7F389D8830}" xr6:coauthVersionLast="47" xr6:coauthVersionMax="47" xr10:uidLastSave="{00000000-0000-0000-0000-000000000000}"/>
  <bookViews>
    <workbookView xWindow="1860" yWindow="825" windowWidth="13275" windowHeight="1293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7" i="1" l="1"/>
  <c r="A147" i="1"/>
  <c r="L146" i="1"/>
  <c r="J146" i="1"/>
  <c r="I146" i="1"/>
  <c r="H146" i="1"/>
  <c r="G146" i="1"/>
  <c r="F146" i="1"/>
  <c r="B140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7" i="1"/>
  <c r="A117" i="1"/>
  <c r="L116" i="1"/>
  <c r="J116" i="1"/>
  <c r="I116" i="1"/>
  <c r="H116" i="1"/>
  <c r="G116" i="1"/>
  <c r="F116" i="1"/>
  <c r="B110" i="1"/>
  <c r="A110" i="1"/>
  <c r="L109" i="1"/>
  <c r="J109" i="1"/>
  <c r="I109" i="1"/>
  <c r="H109" i="1"/>
  <c r="G109" i="1"/>
  <c r="F109" i="1"/>
  <c r="F117" i="1" s="1"/>
  <c r="B103" i="1"/>
  <c r="A103" i="1"/>
  <c r="L102" i="1"/>
  <c r="J102" i="1"/>
  <c r="I102" i="1"/>
  <c r="H102" i="1"/>
  <c r="G102" i="1"/>
  <c r="F102" i="1"/>
  <c r="B96" i="1"/>
  <c r="A96" i="1"/>
  <c r="L95" i="1"/>
  <c r="J95" i="1"/>
  <c r="J103" i="1" s="1"/>
  <c r="I95" i="1"/>
  <c r="H95" i="1"/>
  <c r="G95" i="1"/>
  <c r="F95" i="1"/>
  <c r="B89" i="1"/>
  <c r="A89" i="1"/>
  <c r="L88" i="1"/>
  <c r="J88" i="1"/>
  <c r="I88" i="1"/>
  <c r="H88" i="1"/>
  <c r="G88" i="1"/>
  <c r="F88" i="1"/>
  <c r="B82" i="1"/>
  <c r="A82" i="1"/>
  <c r="L81" i="1"/>
  <c r="J81" i="1"/>
  <c r="I81" i="1"/>
  <c r="H81" i="1"/>
  <c r="G81" i="1"/>
  <c r="F81" i="1"/>
  <c r="B74" i="1"/>
  <c r="A74" i="1"/>
  <c r="L73" i="1"/>
  <c r="J73" i="1"/>
  <c r="I73" i="1"/>
  <c r="H73" i="1"/>
  <c r="G73" i="1"/>
  <c r="F73" i="1"/>
  <c r="B67" i="1"/>
  <c r="A67" i="1"/>
  <c r="L66" i="1"/>
  <c r="J66" i="1"/>
  <c r="I66" i="1"/>
  <c r="H66" i="1"/>
  <c r="G66" i="1"/>
  <c r="F66" i="1"/>
  <c r="F74" i="1" s="1"/>
  <c r="B60" i="1"/>
  <c r="A60" i="1"/>
  <c r="L59" i="1"/>
  <c r="J59" i="1"/>
  <c r="I59" i="1"/>
  <c r="H59" i="1"/>
  <c r="F59" i="1"/>
  <c r="B53" i="1"/>
  <c r="A53" i="1"/>
  <c r="L52" i="1"/>
  <c r="J52" i="1"/>
  <c r="J60" i="1" s="1"/>
  <c r="I52" i="1"/>
  <c r="H52" i="1"/>
  <c r="G52" i="1"/>
  <c r="F52" i="1"/>
  <c r="B47" i="1"/>
  <c r="A47" i="1"/>
  <c r="L46" i="1"/>
  <c r="J46" i="1"/>
  <c r="I46" i="1"/>
  <c r="H46" i="1"/>
  <c r="G46" i="1"/>
  <c r="F46" i="1"/>
  <c r="B40" i="1"/>
  <c r="A40" i="1"/>
  <c r="L39" i="1"/>
  <c r="J39" i="1"/>
  <c r="I39" i="1"/>
  <c r="H39" i="1"/>
  <c r="G39" i="1"/>
  <c r="F39" i="1"/>
  <c r="B33" i="1"/>
  <c r="A33" i="1"/>
  <c r="L32" i="1"/>
  <c r="J32" i="1"/>
  <c r="I32" i="1"/>
  <c r="H32" i="1"/>
  <c r="G32" i="1"/>
  <c r="F32" i="1"/>
  <c r="B26" i="1"/>
  <c r="A26" i="1"/>
  <c r="L25" i="1"/>
  <c r="J25" i="1"/>
  <c r="I25" i="1"/>
  <c r="H25" i="1"/>
  <c r="G25" i="1"/>
  <c r="F25" i="1"/>
  <c r="B20" i="1"/>
  <c r="A20" i="1"/>
  <c r="L19" i="1"/>
  <c r="J19" i="1"/>
  <c r="I19" i="1"/>
  <c r="H19" i="1"/>
  <c r="G19" i="1"/>
  <c r="F19" i="1"/>
  <c r="B13" i="1"/>
  <c r="A13" i="1"/>
  <c r="L12" i="1"/>
  <c r="J12" i="1"/>
  <c r="I12" i="1"/>
  <c r="H12" i="1"/>
  <c r="G12" i="1"/>
  <c r="F12" i="1"/>
  <c r="F33" i="1" l="1"/>
  <c r="G74" i="1"/>
  <c r="L103" i="1"/>
  <c r="G33" i="1"/>
  <c r="J20" i="1"/>
  <c r="L147" i="1"/>
  <c r="G117" i="1"/>
  <c r="I47" i="1"/>
  <c r="I89" i="1"/>
  <c r="H103" i="1"/>
  <c r="L60" i="1"/>
  <c r="H74" i="1"/>
  <c r="H33" i="1"/>
  <c r="I60" i="1"/>
  <c r="I103" i="1"/>
  <c r="H147" i="1"/>
  <c r="I147" i="1"/>
  <c r="I20" i="1"/>
  <c r="H20" i="1"/>
  <c r="I33" i="1"/>
  <c r="I74" i="1"/>
  <c r="I117" i="1"/>
  <c r="J47" i="1"/>
  <c r="F103" i="1"/>
  <c r="J131" i="1"/>
  <c r="G20" i="1"/>
  <c r="L47" i="1"/>
  <c r="G60" i="1"/>
  <c r="L89" i="1"/>
  <c r="G103" i="1"/>
  <c r="L131" i="1"/>
  <c r="G147" i="1"/>
  <c r="F60" i="1"/>
  <c r="J89" i="1"/>
  <c r="F147" i="1"/>
  <c r="H60" i="1"/>
  <c r="L20" i="1"/>
  <c r="F20" i="1"/>
  <c r="H117" i="1"/>
  <c r="J33" i="1"/>
  <c r="J74" i="1"/>
  <c r="L33" i="1"/>
  <c r="J147" i="1"/>
  <c r="F47" i="1"/>
  <c r="F89" i="1"/>
  <c r="J117" i="1"/>
  <c r="F131" i="1"/>
  <c r="G47" i="1"/>
  <c r="L74" i="1"/>
  <c r="G89" i="1"/>
  <c r="L117" i="1"/>
  <c r="G131" i="1"/>
  <c r="H47" i="1"/>
  <c r="H89" i="1"/>
  <c r="H131" i="1"/>
  <c r="I131" i="1"/>
  <c r="I148" i="1" l="1"/>
  <c r="H148" i="1"/>
  <c r="G148" i="1"/>
  <c r="J148" i="1"/>
  <c r="L148" i="1"/>
  <c r="F148" i="1"/>
</calcChain>
</file>

<file path=xl/sharedStrings.xml><?xml version="1.0" encoding="utf-8"?>
<sst xmlns="http://schemas.openxmlformats.org/spreadsheetml/2006/main" count="399" uniqueCount="136">
  <si>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</si>
  <si>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</si>
  <si>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</si>
  <si>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</si>
  <si>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</si>
  <si>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</si>
  <si>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</si>
  <si>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</si>
  <si>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</si>
  <si>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</si>
  <si>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</si>
  <si>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</si>
  <si>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</si>
  <si>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</si>
  <si>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</si>
  <si>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</si>
  <si>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</si>
  <si>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</si>
  <si>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</si>
  <si>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</si>
  <si>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</si>
  <si>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</si>
  <si>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</si>
  <si>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</si>
  <si>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</si>
  <si>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23/4</t>
  </si>
  <si>
    <t>гор.напиток</t>
  </si>
  <si>
    <t>Чай с сахаром и лимоном</t>
  </si>
  <si>
    <t>6/2</t>
  </si>
  <si>
    <t>фрукты</t>
  </si>
  <si>
    <t>Яблоко свежее</t>
  </si>
  <si>
    <t>пром.</t>
  </si>
  <si>
    <t>булочное</t>
  </si>
  <si>
    <t>Кондитерское изделие</t>
  </si>
  <si>
    <t>хлеб бел.</t>
  </si>
  <si>
    <t>Батон витаминизированный</t>
  </si>
  <si>
    <t>7</t>
  </si>
  <si>
    <t>хлеб черн.</t>
  </si>
  <si>
    <t>Хлеб ржано-пшеничный витаминизированный</t>
  </si>
  <si>
    <t>7/2</t>
  </si>
  <si>
    <t>итого</t>
  </si>
  <si>
    <t>Обед</t>
  </si>
  <si>
    <t>1 блюдо</t>
  </si>
  <si>
    <t>Борщ со сметаной</t>
  </si>
  <si>
    <t>3/2</t>
  </si>
  <si>
    <t>2 блюдо</t>
  </si>
  <si>
    <t>Биточки рыбные (филе минтая)</t>
  </si>
  <si>
    <t>гарнир</t>
  </si>
  <si>
    <t>60/3</t>
  </si>
  <si>
    <t>напиток</t>
  </si>
  <si>
    <t>35/18</t>
  </si>
  <si>
    <t>Хлеб витаминизированный</t>
  </si>
  <si>
    <t>7/1</t>
  </si>
  <si>
    <t>Итого за день:</t>
  </si>
  <si>
    <t>Кнели куриные из филе, с макаронными изделиями отварными, с горошком зеленым консервированным</t>
  </si>
  <si>
    <t>925; 57/3</t>
  </si>
  <si>
    <t>Чай с сахаром</t>
  </si>
  <si>
    <t>14/10</t>
  </si>
  <si>
    <t>Суп-пюре картофельный с гренками</t>
  </si>
  <si>
    <t>29/2</t>
  </si>
  <si>
    <t>Котлета "Домашняя"</t>
  </si>
  <si>
    <t>60/2</t>
  </si>
  <si>
    <t>Каша гречневая вязкая</t>
  </si>
  <si>
    <t>16/4</t>
  </si>
  <si>
    <t>Напиток из шиповника</t>
  </si>
  <si>
    <t>Пудинг творожный со сгущенным молоком</t>
  </si>
  <si>
    <t>2443</t>
  </si>
  <si>
    <t>Манник</t>
  </si>
  <si>
    <t>13/56</t>
  </si>
  <si>
    <t>Котлета куриная из мяса птицы</t>
  </si>
  <si>
    <t>31</t>
  </si>
  <si>
    <t xml:space="preserve">Макаронные изделия отварные </t>
  </si>
  <si>
    <t>57/3</t>
  </si>
  <si>
    <t>Компот из смеси сухофруктов</t>
  </si>
  <si>
    <t>15/10</t>
  </si>
  <si>
    <t>Рассольник "Ленинградский" со сметаной</t>
  </si>
  <si>
    <t>10/2</t>
  </si>
  <si>
    <t>Плов с мясом свинины</t>
  </si>
  <si>
    <t>4/8</t>
  </si>
  <si>
    <t>2/10</t>
  </si>
  <si>
    <t>Каша "Царская" с филе куриным</t>
  </si>
  <si>
    <t>кисломол.</t>
  </si>
  <si>
    <t>Масло сливочное порционно</t>
  </si>
  <si>
    <t>5/13</t>
  </si>
  <si>
    <t>Щи из свежей капусты со сметаной</t>
  </si>
  <si>
    <t>1348</t>
  </si>
  <si>
    <t>11/7</t>
  </si>
  <si>
    <t>Картофель отварной</t>
  </si>
  <si>
    <t>2/3</t>
  </si>
  <si>
    <t>Сок</t>
  </si>
  <si>
    <t>Каша рисовая молочная со сливочным маслом</t>
  </si>
  <si>
    <t>12/7</t>
  </si>
  <si>
    <t>Сыр порционно</t>
  </si>
  <si>
    <t>19/2; 7/3</t>
  </si>
  <si>
    <t>Гуляш из мяса свинины</t>
  </si>
  <si>
    <t>11/8</t>
  </si>
  <si>
    <t>Пюре картофельное</t>
  </si>
  <si>
    <t>31; 57/3</t>
  </si>
  <si>
    <t>Кнели куриные из филе</t>
  </si>
  <si>
    <t xml:space="preserve">Батон </t>
  </si>
  <si>
    <t>Суп-лапша с курицей</t>
  </si>
  <si>
    <t>33</t>
  </si>
  <si>
    <t>54</t>
  </si>
  <si>
    <t>Капуста тушеная</t>
  </si>
  <si>
    <t>3/3</t>
  </si>
  <si>
    <t xml:space="preserve">Омлет натуральный </t>
  </si>
  <si>
    <t>62/3</t>
  </si>
  <si>
    <t>Борщ со свежей капустой, со сметаной</t>
  </si>
  <si>
    <t>5/2</t>
  </si>
  <si>
    <t>Каша молочная гречневая с маслом сливочным</t>
  </si>
  <si>
    <t xml:space="preserve">63/1 </t>
  </si>
  <si>
    <t>14/3</t>
  </si>
  <si>
    <t>Суп из разных овощей со сметаной</t>
  </si>
  <si>
    <t>15/2</t>
  </si>
  <si>
    <t xml:space="preserve">Пюре картофельное </t>
  </si>
  <si>
    <t>Компот из свежих яблок</t>
  </si>
  <si>
    <t>Среднее значение за период:</t>
  </si>
  <si>
    <t>Согласовано: директор МАОУ СОШ № 20</t>
  </si>
  <si>
    <t>Ляпина Т.А.</t>
  </si>
  <si>
    <t>МАОУ СОШ № 20 г.Кушва Свердловской обл.</t>
  </si>
  <si>
    <t xml:space="preserve">Чай с сахаром </t>
  </si>
  <si>
    <t>кисломолоч</t>
  </si>
  <si>
    <t xml:space="preserve">Суп картофельный с рыбой </t>
  </si>
  <si>
    <t>Фрикадельки куриные из мяса птицы с пюре картофельным</t>
  </si>
  <si>
    <t>Каша  молочная "Дружба" с маслом сливочным</t>
  </si>
  <si>
    <t xml:space="preserve"> Помидор свежий</t>
  </si>
  <si>
    <t>Котлета "Пожарская" из мяса птицы</t>
  </si>
  <si>
    <t>Суп картофельный с горохом и гренками из пшеничного хлеба</t>
  </si>
  <si>
    <t>Соус  Болоньезе из мяса свинины с макаронными изделиями, отварными</t>
  </si>
  <si>
    <t>Рассольник Ленинградский со сметаной</t>
  </si>
  <si>
    <t>Плов из мяса свинины</t>
  </si>
  <si>
    <t>Котлета куриная (тушка)</t>
  </si>
  <si>
    <t>Огурец соленый</t>
  </si>
  <si>
    <t>Жаркое по домашнему (с мясом свинины)</t>
  </si>
  <si>
    <t xml:space="preserve">Котлета "Домашняя" </t>
  </si>
  <si>
    <t>Рис припущенный со свежим огурцом,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</si>
</sst>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scheme val="minor"/>
    </font>
    <font>
      <sz val="10"/>
      <name val="Arial"/>
    </font>
    <font>
      <sz val="11"/>
      <name val="Calibri"/>
    </font>
    <font>
      <sz val="8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 applyAlignment="1">
      <alignment vertical="center"/>
    </xf>
    <xf numFmtId="0" fontId="10" fillId="2" borderId="12" xfId="0" applyFont="1" applyFill="1" applyBorder="1" applyAlignment="1">
      <alignment wrapText="1"/>
    </xf>
    <xf numFmtId="1" fontId="10" fillId="2" borderId="12" xfId="0" applyNumberFormat="1" applyFont="1" applyFill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2" fontId="10" fillId="2" borderId="1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0" fillId="0" borderId="16" xfId="0" applyFont="1" applyBorder="1"/>
    <xf numFmtId="0" fontId="10" fillId="0" borderId="4" xfId="0" applyFont="1" applyBorder="1"/>
    <xf numFmtId="0" fontId="10" fillId="2" borderId="4" xfId="0" applyFont="1" applyFill="1" applyBorder="1" applyAlignment="1">
      <alignment wrapText="1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top"/>
    </xf>
    <xf numFmtId="49" fontId="10" fillId="2" borderId="4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0" fillId="0" borderId="20" xfId="0" applyFont="1" applyBorder="1"/>
    <xf numFmtId="0" fontId="11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1" fontId="1" fillId="0" borderId="4" xfId="0" applyNumberFormat="1" applyFont="1" applyBorder="1" applyAlignment="1">
      <alignment horizontal="center" vertical="top" wrapText="1"/>
    </xf>
    <xf numFmtId="1" fontId="1" fillId="0" borderId="20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0" fillId="0" borderId="22" xfId="0" applyFont="1" applyBorder="1"/>
    <xf numFmtId="0" fontId="10" fillId="0" borderId="20" xfId="0" applyFont="1" applyBorder="1" applyAlignment="1">
      <alignment horizontal="left" vertical="center"/>
    </xf>
    <xf numFmtId="0" fontId="10" fillId="2" borderId="5" xfId="0" applyFont="1" applyFill="1" applyBorder="1" applyAlignment="1">
      <alignment wrapText="1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vertical="top"/>
    </xf>
    <xf numFmtId="0" fontId="10" fillId="2" borderId="24" xfId="0" applyFont="1" applyFill="1" applyBorder="1" applyAlignment="1">
      <alignment wrapText="1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49" fontId="10" fillId="2" borderId="26" xfId="0" applyNumberFormat="1" applyFont="1" applyFill="1" applyBorder="1" applyAlignment="1">
      <alignment horizontal="center" vertical="top"/>
    </xf>
    <xf numFmtId="2" fontId="10" fillId="2" borderId="24" xfId="0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right"/>
    </xf>
    <xf numFmtId="0" fontId="1" fillId="0" borderId="20" xfId="0" applyFont="1" applyBorder="1" applyAlignment="1">
      <alignment vertical="top" wrapText="1"/>
    </xf>
    <xf numFmtId="1" fontId="1" fillId="0" borderId="12" xfId="0" applyNumberFormat="1" applyFont="1" applyBorder="1" applyAlignment="1">
      <alignment horizontal="center" vertical="top" wrapText="1"/>
    </xf>
    <xf numFmtId="1" fontId="1" fillId="0" borderId="19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2" fontId="1" fillId="0" borderId="27" xfId="0" applyNumberFormat="1" applyFont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1" fontId="1" fillId="3" borderId="24" xfId="0" applyNumberFormat="1" applyFont="1" applyFill="1" applyBorder="1" applyAlignment="1">
      <alignment horizontal="center" vertical="top" wrapText="1"/>
    </xf>
    <xf numFmtId="1" fontId="1" fillId="3" borderId="25" xfId="0" applyNumberFormat="1" applyFont="1" applyFill="1" applyBorder="1" applyAlignment="1">
      <alignment horizontal="center" vertical="top" wrapText="1"/>
    </xf>
    <xf numFmtId="49" fontId="1" fillId="3" borderId="24" xfId="0" applyNumberFormat="1" applyFont="1" applyFill="1" applyBorder="1" applyAlignment="1">
      <alignment horizontal="center" vertical="top" wrapText="1"/>
    </xf>
    <xf numFmtId="2" fontId="1" fillId="3" borderId="24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0" fillId="0" borderId="11" xfId="0" applyFont="1" applyBorder="1" applyAlignment="1">
      <alignment horizontal="left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center"/>
    </xf>
    <xf numFmtId="49" fontId="1" fillId="0" borderId="20" xfId="0" applyNumberFormat="1" applyFont="1" applyBorder="1" applyAlignment="1">
      <alignment horizontal="center" vertical="top" wrapText="1"/>
    </xf>
    <xf numFmtId="2" fontId="1" fillId="0" borderId="19" xfId="0" applyNumberFormat="1" applyFont="1" applyBorder="1" applyAlignment="1">
      <alignment horizontal="center" vertical="top" wrapText="1"/>
    </xf>
    <xf numFmtId="0" fontId="10" fillId="0" borderId="22" xfId="0" applyFont="1" applyBorder="1" applyAlignment="1">
      <alignment horizontal="left" vertical="center"/>
    </xf>
    <xf numFmtId="49" fontId="10" fillId="2" borderId="24" xfId="0" applyNumberFormat="1" applyFont="1" applyFill="1" applyBorder="1" applyAlignment="1">
      <alignment horizontal="center" vertical="top"/>
    </xf>
    <xf numFmtId="1" fontId="1" fillId="0" borderId="3" xfId="0" applyNumberFormat="1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0" fillId="0" borderId="12" xfId="0" applyFont="1" applyBorder="1" applyAlignment="1">
      <alignment vertical="top"/>
    </xf>
    <xf numFmtId="0" fontId="10" fillId="0" borderId="4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 wrapText="1"/>
    </xf>
    <xf numFmtId="0" fontId="10" fillId="0" borderId="20" xfId="0" applyFont="1" applyBorder="1" applyAlignment="1">
      <alignment vertical="top"/>
    </xf>
    <xf numFmtId="0" fontId="10" fillId="0" borderId="24" xfId="0" applyFont="1" applyBorder="1" applyAlignment="1">
      <alignment vertical="center"/>
    </xf>
    <xf numFmtId="49" fontId="10" fillId="2" borderId="24" xfId="0" applyNumberFormat="1" applyFont="1" applyFill="1" applyBorder="1" applyAlignment="1">
      <alignment horizontal="center" vertical="center"/>
    </xf>
    <xf numFmtId="1" fontId="10" fillId="2" borderId="26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2" fontId="10" fillId="2" borderId="26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wrapText="1"/>
    </xf>
    <xf numFmtId="49" fontId="10" fillId="2" borderId="26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0" fillId="0" borderId="24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0" fillId="2" borderId="1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49" fontId="1" fillId="2" borderId="32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1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49" fontId="2" fillId="2" borderId="12" xfId="0" applyNumberFormat="1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2" fillId="0" borderId="33" xfId="0" applyFont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  <xf numFmtId="0" fontId="2" fillId="0" borderId="20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0" fillId="0" borderId="37" xfId="0" applyBorder="1"/>
    <xf numFmtId="0" fontId="0" fillId="0" borderId="38" xfId="0" applyBorder="1" applyAlignment="1">
      <alignment vertical="center"/>
    </xf>
    <xf numFmtId="0" fontId="2" fillId="2" borderId="20" xfId="0" applyFont="1" applyFill="1" applyBorder="1" applyAlignment="1">
      <alignment wrapText="1"/>
    </xf>
    <xf numFmtId="0" fontId="2" fillId="2" borderId="24" xfId="0" applyFont="1" applyFill="1" applyBorder="1" applyAlignment="1">
      <alignment wrapText="1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1" fontId="0" fillId="4" borderId="36" xfId="0" applyNumberFormat="1" applyFill="1" applyBorder="1" applyAlignment="1" applyProtection="1">
      <alignment horizontal="center" vertical="center"/>
      <protection locked="0"/>
    </xf>
    <xf numFmtId="1" fontId="0" fillId="4" borderId="37" xfId="0" applyNumberFormat="1" applyFill="1" applyBorder="1" applyAlignment="1" applyProtection="1">
      <alignment horizontal="center" vertical="center"/>
      <protection locked="0"/>
    </xf>
    <xf numFmtId="1" fontId="0" fillId="4" borderId="38" xfId="0" applyNumberFormat="1" applyFill="1" applyBorder="1" applyAlignment="1" applyProtection="1">
      <alignment horizontal="center" vertical="center"/>
      <protection locked="0"/>
    </xf>
    <xf numFmtId="1" fontId="2" fillId="2" borderId="23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8"/>
  <sheetViews>
    <sheetView tabSelected="1" zoomScaleNormal="100" workbookViewId="0">
      <pane xSplit="4" ySplit="5" topLeftCell="F108" activePane="bottomRight" state="frozen"/>
      <selection pane="topRight" activeCell="E1" sqref="E1"/>
      <selection pane="bottomLeft" activeCell="A6" sqref="A6"/>
      <selection pane="bottomRight" activeCell="M113" sqref="M11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2.85546875" customWidth="1"/>
    <col min="5" max="5" width="45.1406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1.5703125" customWidth="1"/>
    <col min="12" max="12" width="9.140625" customWidth="1"/>
  </cols>
  <sheetData>
    <row r="1" spans="1:12" ht="28.5" customHeight="1" x14ac:dyDescent="0.25">
      <c r="A1" s="1" t="s">
        <v>0</v>
      </c>
      <c r="B1" s="2"/>
      <c r="C1" s="117" t="s">
        <v>119</v>
      </c>
      <c r="D1" s="118"/>
      <c r="E1" s="119"/>
      <c r="F1" s="3" t="s">
        <v>1</v>
      </c>
      <c r="G1" s="2" t="s">
        <v>2</v>
      </c>
      <c r="H1" s="120" t="s">
        <v>117</v>
      </c>
      <c r="I1" s="118"/>
      <c r="J1" s="118"/>
      <c r="K1" s="119"/>
      <c r="L1" s="2"/>
    </row>
    <row r="2" spans="1:12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121" t="s">
        <v>118</v>
      </c>
      <c r="I2" s="118"/>
      <c r="J2" s="118"/>
      <c r="K2" s="119"/>
      <c r="L2" s="2"/>
    </row>
    <row r="3" spans="1:12" ht="13.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12</v>
      </c>
      <c r="I3" s="8">
        <v>1</v>
      </c>
      <c r="J3" s="9">
        <v>2026</v>
      </c>
      <c r="K3" s="1"/>
      <c r="L3" s="2"/>
    </row>
    <row r="4" spans="1:12" ht="13.5" customHeight="1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29.25" customHeight="1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x14ac:dyDescent="0.25">
      <c r="A6" s="15">
        <v>1</v>
      </c>
      <c r="B6" s="16">
        <v>1</v>
      </c>
      <c r="C6" s="17" t="s">
        <v>23</v>
      </c>
      <c r="D6" s="18" t="s">
        <v>24</v>
      </c>
      <c r="E6" s="112" t="s">
        <v>124</v>
      </c>
      <c r="F6" s="20">
        <v>210</v>
      </c>
      <c r="G6" s="20">
        <v>7</v>
      </c>
      <c r="H6" s="20">
        <v>8</v>
      </c>
      <c r="I6" s="20">
        <v>35</v>
      </c>
      <c r="J6" s="21">
        <v>240</v>
      </c>
      <c r="K6" s="22" t="s">
        <v>25</v>
      </c>
      <c r="L6" s="23">
        <v>42</v>
      </c>
    </row>
    <row r="7" spans="1:12" ht="12.75" customHeight="1" x14ac:dyDescent="0.25">
      <c r="A7" s="24"/>
      <c r="B7" s="25"/>
      <c r="C7" s="26"/>
      <c r="D7" s="27" t="s">
        <v>26</v>
      </c>
      <c r="E7" s="110" t="s">
        <v>120</v>
      </c>
      <c r="F7" s="29">
        <v>200</v>
      </c>
      <c r="G7" s="29">
        <v>0</v>
      </c>
      <c r="H7" s="29">
        <v>0</v>
      </c>
      <c r="I7" s="29">
        <v>7</v>
      </c>
      <c r="J7" s="30">
        <v>28</v>
      </c>
      <c r="K7" s="31" t="s">
        <v>28</v>
      </c>
      <c r="L7" s="32">
        <v>5</v>
      </c>
    </row>
    <row r="8" spans="1:12" ht="12.75" customHeight="1" x14ac:dyDescent="0.25">
      <c r="A8" s="24"/>
      <c r="B8" s="25"/>
      <c r="C8" s="26"/>
      <c r="D8" s="27" t="s">
        <v>29</v>
      </c>
      <c r="E8" s="28" t="s">
        <v>30</v>
      </c>
      <c r="F8" s="29">
        <v>100</v>
      </c>
      <c r="G8" s="29">
        <v>1</v>
      </c>
      <c r="H8" s="29">
        <v>1</v>
      </c>
      <c r="I8" s="29">
        <v>5</v>
      </c>
      <c r="J8" s="30">
        <v>33</v>
      </c>
      <c r="K8" s="31" t="s">
        <v>31</v>
      </c>
      <c r="L8" s="32">
        <v>30</v>
      </c>
    </row>
    <row r="9" spans="1:12" ht="12.75" customHeight="1" x14ac:dyDescent="0.25">
      <c r="A9" s="24"/>
      <c r="B9" s="25"/>
      <c r="C9" s="26"/>
      <c r="D9" s="111" t="s">
        <v>121</v>
      </c>
      <c r="E9" s="110" t="s">
        <v>92</v>
      </c>
      <c r="F9" s="29">
        <v>20</v>
      </c>
      <c r="G9" s="29">
        <v>5</v>
      </c>
      <c r="H9" s="29">
        <v>8</v>
      </c>
      <c r="I9" s="29">
        <v>2</v>
      </c>
      <c r="J9" s="30">
        <v>100</v>
      </c>
      <c r="K9" s="31" t="s">
        <v>31</v>
      </c>
      <c r="L9" s="32">
        <v>25</v>
      </c>
    </row>
    <row r="10" spans="1:12" ht="12.75" customHeight="1" x14ac:dyDescent="0.25">
      <c r="A10" s="24"/>
      <c r="B10" s="25"/>
      <c r="C10" s="26"/>
      <c r="D10" s="27" t="s">
        <v>34</v>
      </c>
      <c r="E10" s="28" t="s">
        <v>35</v>
      </c>
      <c r="F10" s="29">
        <v>40</v>
      </c>
      <c r="G10" s="29">
        <v>3</v>
      </c>
      <c r="H10" s="29">
        <v>1</v>
      </c>
      <c r="I10" s="29">
        <v>17</v>
      </c>
      <c r="J10" s="30">
        <v>89</v>
      </c>
      <c r="K10" s="31" t="s">
        <v>36</v>
      </c>
      <c r="L10" s="32">
        <v>6</v>
      </c>
    </row>
    <row r="11" spans="1:12" ht="12.75" customHeight="1" x14ac:dyDescent="0.25">
      <c r="A11" s="24"/>
      <c r="B11" s="25"/>
      <c r="C11" s="26"/>
      <c r="D11" s="33" t="s">
        <v>37</v>
      </c>
      <c r="E11" s="28" t="s">
        <v>38</v>
      </c>
      <c r="F11" s="29">
        <v>20</v>
      </c>
      <c r="G11" s="29">
        <v>1</v>
      </c>
      <c r="H11" s="29">
        <v>1</v>
      </c>
      <c r="I11" s="29">
        <v>5</v>
      </c>
      <c r="J11" s="30">
        <v>33</v>
      </c>
      <c r="K11" s="34" t="s">
        <v>39</v>
      </c>
      <c r="L11" s="32">
        <v>1.64</v>
      </c>
    </row>
    <row r="12" spans="1:12" ht="12.75" customHeight="1" x14ac:dyDescent="0.25">
      <c r="A12" s="35"/>
      <c r="B12" s="36"/>
      <c r="C12" s="37"/>
      <c r="D12" s="38" t="s">
        <v>40</v>
      </c>
      <c r="E12" s="39"/>
      <c r="F12" s="40">
        <f t="shared" ref="F12:J12" si="0">SUM(F6:F11)</f>
        <v>590</v>
      </c>
      <c r="G12" s="41">
        <f t="shared" si="0"/>
        <v>17</v>
      </c>
      <c r="H12" s="41">
        <f t="shared" si="0"/>
        <v>19</v>
      </c>
      <c r="I12" s="41">
        <f t="shared" si="0"/>
        <v>71</v>
      </c>
      <c r="J12" s="41">
        <f t="shared" si="0"/>
        <v>523</v>
      </c>
      <c r="K12" s="42"/>
      <c r="L12" s="43">
        <f>SUM(L6:L11)</f>
        <v>109.64</v>
      </c>
    </row>
    <row r="13" spans="1:12" ht="12.75" customHeight="1" x14ac:dyDescent="0.25">
      <c r="A13" s="44">
        <f t="shared" ref="A13:B13" si="1">A6</f>
        <v>1</v>
      </c>
      <c r="B13" s="45">
        <f t="shared" si="1"/>
        <v>1</v>
      </c>
      <c r="C13" s="46" t="s">
        <v>41</v>
      </c>
      <c r="D13" s="47" t="s">
        <v>42</v>
      </c>
      <c r="E13" s="48" t="s">
        <v>43</v>
      </c>
      <c r="F13" s="49">
        <v>260</v>
      </c>
      <c r="G13" s="49">
        <v>3</v>
      </c>
      <c r="H13" s="49">
        <v>4</v>
      </c>
      <c r="I13" s="29">
        <v>11</v>
      </c>
      <c r="J13" s="50">
        <v>92</v>
      </c>
      <c r="K13" s="51" t="s">
        <v>44</v>
      </c>
      <c r="L13" s="52">
        <v>22</v>
      </c>
    </row>
    <row r="14" spans="1:12" ht="12.75" customHeight="1" x14ac:dyDescent="0.25">
      <c r="A14" s="24"/>
      <c r="B14" s="25"/>
      <c r="C14" s="26"/>
      <c r="D14" s="27" t="s">
        <v>45</v>
      </c>
      <c r="E14" s="28" t="s">
        <v>46</v>
      </c>
      <c r="F14" s="29">
        <v>90</v>
      </c>
      <c r="G14" s="29">
        <v>12</v>
      </c>
      <c r="H14" s="29">
        <v>14</v>
      </c>
      <c r="I14" s="29">
        <v>15</v>
      </c>
      <c r="J14" s="30">
        <v>234</v>
      </c>
      <c r="K14" s="31"/>
      <c r="L14" s="32">
        <v>68</v>
      </c>
    </row>
    <row r="15" spans="1:12" ht="12.75" customHeight="1" x14ac:dyDescent="0.25">
      <c r="A15" s="24"/>
      <c r="B15" s="25"/>
      <c r="C15" s="26"/>
      <c r="D15" s="27" t="s">
        <v>47</v>
      </c>
      <c r="E15" s="110" t="s">
        <v>135</v>
      </c>
      <c r="F15" s="29">
        <v>150</v>
      </c>
      <c r="G15" s="29">
        <v>5</v>
      </c>
      <c r="H15" s="29">
        <v>5</v>
      </c>
      <c r="I15" s="29">
        <v>36</v>
      </c>
      <c r="J15" s="30">
        <v>209</v>
      </c>
      <c r="K15" s="31" t="s">
        <v>48</v>
      </c>
      <c r="L15" s="32">
        <v>30</v>
      </c>
    </row>
    <row r="16" spans="1:12" ht="12.75" customHeight="1" x14ac:dyDescent="0.25">
      <c r="A16" s="24"/>
      <c r="B16" s="25"/>
      <c r="C16" s="26"/>
      <c r="D16" s="27" t="s">
        <v>49</v>
      </c>
      <c r="E16" s="110" t="s">
        <v>115</v>
      </c>
      <c r="F16" s="29">
        <v>200</v>
      </c>
      <c r="G16" s="29">
        <v>0</v>
      </c>
      <c r="H16" s="29">
        <v>0</v>
      </c>
      <c r="I16" s="29">
        <v>14</v>
      </c>
      <c r="J16" s="30">
        <v>56</v>
      </c>
      <c r="K16" s="31" t="s">
        <v>50</v>
      </c>
      <c r="L16" s="32">
        <v>12</v>
      </c>
    </row>
    <row r="17" spans="1:12" ht="12.75" customHeight="1" x14ac:dyDescent="0.25">
      <c r="A17" s="24"/>
      <c r="B17" s="25"/>
      <c r="C17" s="26"/>
      <c r="D17" s="27" t="s">
        <v>34</v>
      </c>
      <c r="E17" s="28" t="s">
        <v>51</v>
      </c>
      <c r="F17" s="29">
        <v>60</v>
      </c>
      <c r="G17" s="29">
        <v>3</v>
      </c>
      <c r="H17" s="29">
        <v>1</v>
      </c>
      <c r="I17" s="29">
        <v>20</v>
      </c>
      <c r="J17" s="30">
        <v>101</v>
      </c>
      <c r="K17" s="31" t="s">
        <v>52</v>
      </c>
      <c r="L17" s="32">
        <v>3</v>
      </c>
    </row>
    <row r="18" spans="1:12" ht="12.75" customHeight="1" thickBot="1" x14ac:dyDescent="0.3">
      <c r="A18" s="24"/>
      <c r="B18" s="25"/>
      <c r="C18" s="26"/>
      <c r="D18" s="53" t="s">
        <v>37</v>
      </c>
      <c r="E18" s="54" t="s">
        <v>38</v>
      </c>
      <c r="F18" s="55">
        <v>30</v>
      </c>
      <c r="G18" s="55">
        <v>1</v>
      </c>
      <c r="H18" s="55">
        <v>1</v>
      </c>
      <c r="I18" s="55">
        <v>5</v>
      </c>
      <c r="J18" s="56">
        <v>33</v>
      </c>
      <c r="K18" s="57" t="s">
        <v>39</v>
      </c>
      <c r="L18" s="58">
        <v>1.6</v>
      </c>
    </row>
    <row r="19" spans="1:12" ht="12.75" customHeight="1" x14ac:dyDescent="0.25">
      <c r="A19" s="35"/>
      <c r="B19" s="36"/>
      <c r="C19" s="37"/>
      <c r="D19" s="59" t="s">
        <v>40</v>
      </c>
      <c r="E19" s="60"/>
      <c r="F19" s="41">
        <f>SUM(F13:F18)</f>
        <v>790</v>
      </c>
      <c r="G19" s="61">
        <f>SUM(G13:G18)</f>
        <v>24</v>
      </c>
      <c r="H19" s="41">
        <f>SUM(H13:H18)</f>
        <v>25</v>
      </c>
      <c r="I19" s="41">
        <f>SUM(I13:I18)</f>
        <v>101</v>
      </c>
      <c r="J19" s="62">
        <f>SUM(J13:J18)</f>
        <v>725</v>
      </c>
      <c r="K19" s="63"/>
      <c r="L19" s="64">
        <f>SUM(L13:L18)</f>
        <v>136.6</v>
      </c>
    </row>
    <row r="20" spans="1:12" ht="12.75" customHeight="1" thickBot="1" x14ac:dyDescent="0.3">
      <c r="A20" s="65">
        <f>A6</f>
        <v>1</v>
      </c>
      <c r="B20" s="66">
        <f>B6</f>
        <v>1</v>
      </c>
      <c r="C20" s="115" t="s">
        <v>53</v>
      </c>
      <c r="D20" s="116"/>
      <c r="E20" s="67"/>
      <c r="F20" s="68">
        <f>F12+F19</f>
        <v>1380</v>
      </c>
      <c r="G20" s="68">
        <f>G12+G19</f>
        <v>41</v>
      </c>
      <c r="H20" s="68">
        <f>H12+H19</f>
        <v>44</v>
      </c>
      <c r="I20" s="68">
        <f>I12+I19</f>
        <v>172</v>
      </c>
      <c r="J20" s="69">
        <f>J12+J19</f>
        <v>1248</v>
      </c>
      <c r="K20" s="70"/>
      <c r="L20" s="71">
        <f>L12+L19</f>
        <v>246.24</v>
      </c>
    </row>
    <row r="21" spans="1:12" ht="12.75" customHeight="1" x14ac:dyDescent="0.25">
      <c r="A21" s="72">
        <v>1</v>
      </c>
      <c r="B21" s="25">
        <v>2</v>
      </c>
      <c r="C21" s="73" t="s">
        <v>23</v>
      </c>
      <c r="D21" s="18" t="s">
        <v>24</v>
      </c>
      <c r="E21" s="112" t="s">
        <v>54</v>
      </c>
      <c r="F21" s="20">
        <v>260</v>
      </c>
      <c r="G21" s="20">
        <v>14</v>
      </c>
      <c r="H21" s="20">
        <v>16.53</v>
      </c>
      <c r="I21" s="20">
        <v>36.6</v>
      </c>
      <c r="J21" s="21">
        <v>357</v>
      </c>
      <c r="K21" s="74" t="s">
        <v>55</v>
      </c>
      <c r="L21" s="23">
        <v>100</v>
      </c>
    </row>
    <row r="22" spans="1:12" ht="12.75" customHeight="1" x14ac:dyDescent="0.25">
      <c r="A22" s="72"/>
      <c r="B22" s="25"/>
      <c r="C22" s="75"/>
      <c r="D22" s="27" t="s">
        <v>26</v>
      </c>
      <c r="E22" s="110" t="s">
        <v>56</v>
      </c>
      <c r="F22" s="29">
        <v>200</v>
      </c>
      <c r="G22" s="29">
        <v>0</v>
      </c>
      <c r="H22" s="29">
        <v>0</v>
      </c>
      <c r="I22" s="29">
        <v>14</v>
      </c>
      <c r="J22" s="30">
        <v>56</v>
      </c>
      <c r="K22" s="31" t="s">
        <v>57</v>
      </c>
      <c r="L22" s="32">
        <v>4</v>
      </c>
    </row>
    <row r="23" spans="1:12" ht="12.75" customHeight="1" x14ac:dyDescent="0.25">
      <c r="A23" s="72"/>
      <c r="B23" s="25"/>
      <c r="C23" s="75"/>
      <c r="D23" s="27" t="s">
        <v>34</v>
      </c>
      <c r="E23" s="28" t="s">
        <v>51</v>
      </c>
      <c r="F23" s="29">
        <v>40</v>
      </c>
      <c r="G23" s="29">
        <v>3</v>
      </c>
      <c r="H23" s="29">
        <v>1</v>
      </c>
      <c r="I23" s="29">
        <v>20</v>
      </c>
      <c r="J23" s="30">
        <v>101</v>
      </c>
      <c r="K23" s="31" t="s">
        <v>52</v>
      </c>
      <c r="L23" s="32">
        <v>4</v>
      </c>
    </row>
    <row r="24" spans="1:12" ht="12.75" customHeight="1" x14ac:dyDescent="0.25">
      <c r="A24" s="72"/>
      <c r="B24" s="25"/>
      <c r="C24" s="75"/>
      <c r="D24" s="33" t="s">
        <v>37</v>
      </c>
      <c r="E24" s="28" t="s">
        <v>38</v>
      </c>
      <c r="F24" s="29">
        <v>20</v>
      </c>
      <c r="G24" s="29">
        <v>1</v>
      </c>
      <c r="H24" s="29">
        <v>1</v>
      </c>
      <c r="I24" s="29">
        <v>5</v>
      </c>
      <c r="J24" s="30">
        <v>33</v>
      </c>
      <c r="K24" s="34" t="s">
        <v>39</v>
      </c>
      <c r="L24" s="32">
        <v>1.64</v>
      </c>
    </row>
    <row r="25" spans="1:12" ht="12.75" customHeight="1" x14ac:dyDescent="0.25">
      <c r="A25" s="76"/>
      <c r="B25" s="36"/>
      <c r="C25" s="47"/>
      <c r="D25" s="59" t="s">
        <v>40</v>
      </c>
      <c r="E25" s="60"/>
      <c r="F25" s="41">
        <f t="shared" ref="F25:J25" si="2">SUM(F21:F24)</f>
        <v>520</v>
      </c>
      <c r="G25" s="41">
        <f t="shared" si="2"/>
        <v>18</v>
      </c>
      <c r="H25" s="41">
        <f t="shared" si="2"/>
        <v>18.53</v>
      </c>
      <c r="I25" s="41">
        <f t="shared" si="2"/>
        <v>75.599999999999994</v>
      </c>
      <c r="J25" s="62">
        <f t="shared" si="2"/>
        <v>547</v>
      </c>
      <c r="K25" s="77"/>
      <c r="L25" s="78">
        <f>SUM(L21:L24)</f>
        <v>109.64</v>
      </c>
    </row>
    <row r="26" spans="1:12" ht="12.75" customHeight="1" x14ac:dyDescent="0.25">
      <c r="A26" s="45">
        <f t="shared" ref="A26:B26" si="3">A21</f>
        <v>1</v>
      </c>
      <c r="B26" s="45">
        <f t="shared" si="3"/>
        <v>2</v>
      </c>
      <c r="C26" s="79" t="s">
        <v>41</v>
      </c>
      <c r="D26" s="47" t="s">
        <v>42</v>
      </c>
      <c r="E26" s="48" t="s">
        <v>58</v>
      </c>
      <c r="F26" s="49">
        <v>250</v>
      </c>
      <c r="G26" s="49">
        <v>3.4</v>
      </c>
      <c r="H26" s="49">
        <v>4.6500000000000004</v>
      </c>
      <c r="I26" s="29">
        <v>26.4</v>
      </c>
      <c r="J26" s="50">
        <v>161</v>
      </c>
      <c r="K26" s="51" t="s">
        <v>59</v>
      </c>
      <c r="L26" s="52">
        <v>27</v>
      </c>
    </row>
    <row r="27" spans="1:12" ht="12.75" customHeight="1" x14ac:dyDescent="0.25">
      <c r="A27" s="72"/>
      <c r="B27" s="25"/>
      <c r="C27" s="26"/>
      <c r="D27" s="27" t="s">
        <v>45</v>
      </c>
      <c r="E27" s="48" t="s">
        <v>60</v>
      </c>
      <c r="F27" s="49">
        <v>90</v>
      </c>
      <c r="G27" s="49">
        <v>11</v>
      </c>
      <c r="H27" s="49">
        <v>12</v>
      </c>
      <c r="I27" s="49">
        <v>12</v>
      </c>
      <c r="J27" s="50">
        <v>200</v>
      </c>
      <c r="K27" s="51" t="s">
        <v>61</v>
      </c>
      <c r="L27" s="52">
        <v>75</v>
      </c>
    </row>
    <row r="28" spans="1:12" ht="12.75" customHeight="1" x14ac:dyDescent="0.25">
      <c r="A28" s="72"/>
      <c r="B28" s="25"/>
      <c r="C28" s="26"/>
      <c r="D28" s="27" t="s">
        <v>47</v>
      </c>
      <c r="E28" s="28" t="s">
        <v>62</v>
      </c>
      <c r="F28" s="29">
        <v>150</v>
      </c>
      <c r="G28" s="29">
        <v>7</v>
      </c>
      <c r="H28" s="29">
        <v>7</v>
      </c>
      <c r="I28" s="29">
        <v>22</v>
      </c>
      <c r="J28" s="30">
        <v>179</v>
      </c>
      <c r="K28" s="31" t="s">
        <v>63</v>
      </c>
      <c r="L28" s="32">
        <v>16</v>
      </c>
    </row>
    <row r="29" spans="1:12" ht="12.75" customHeight="1" x14ac:dyDescent="0.25">
      <c r="A29" s="72"/>
      <c r="B29" s="25"/>
      <c r="C29" s="26"/>
      <c r="D29" s="27" t="s">
        <v>49</v>
      </c>
      <c r="E29" s="28" t="s">
        <v>64</v>
      </c>
      <c r="F29" s="29">
        <v>200</v>
      </c>
      <c r="G29" s="29">
        <v>0</v>
      </c>
      <c r="H29" s="29">
        <v>0</v>
      </c>
      <c r="I29" s="29">
        <v>15</v>
      </c>
      <c r="J29" s="30">
        <v>60</v>
      </c>
      <c r="K29" s="31"/>
      <c r="L29" s="32">
        <v>12</v>
      </c>
    </row>
    <row r="30" spans="1:12" ht="12.75" customHeight="1" x14ac:dyDescent="0.25">
      <c r="A30" s="72"/>
      <c r="B30" s="25"/>
      <c r="C30" s="26"/>
      <c r="D30" s="27" t="s">
        <v>34</v>
      </c>
      <c r="E30" s="28" t="s">
        <v>51</v>
      </c>
      <c r="F30" s="29">
        <v>50</v>
      </c>
      <c r="G30" s="29">
        <v>3</v>
      </c>
      <c r="H30" s="29">
        <v>1</v>
      </c>
      <c r="I30" s="29">
        <v>20</v>
      </c>
      <c r="J30" s="30">
        <v>101</v>
      </c>
      <c r="K30" s="31" t="s">
        <v>52</v>
      </c>
      <c r="L30" s="32">
        <v>5</v>
      </c>
    </row>
    <row r="31" spans="1:12" ht="12.75" customHeight="1" thickBot="1" x14ac:dyDescent="0.3">
      <c r="A31" s="72"/>
      <c r="B31" s="25"/>
      <c r="C31" s="26"/>
      <c r="D31" s="53" t="s">
        <v>37</v>
      </c>
      <c r="E31" s="54" t="s">
        <v>38</v>
      </c>
      <c r="F31" s="55">
        <v>20</v>
      </c>
      <c r="G31" s="55">
        <v>1</v>
      </c>
      <c r="H31" s="55">
        <v>1</v>
      </c>
      <c r="I31" s="55">
        <v>5</v>
      </c>
      <c r="J31" s="56">
        <v>33</v>
      </c>
      <c r="K31" s="80" t="s">
        <v>39</v>
      </c>
      <c r="L31" s="58">
        <v>1.6</v>
      </c>
    </row>
    <row r="32" spans="1:12" ht="12.75" customHeight="1" x14ac:dyDescent="0.25">
      <c r="A32" s="76"/>
      <c r="B32" s="36"/>
      <c r="C32" s="37"/>
      <c r="D32" s="38" t="s">
        <v>40</v>
      </c>
      <c r="E32" s="39"/>
      <c r="F32" s="40">
        <f t="shared" ref="F32:J32" si="4">SUM(F26:F31)</f>
        <v>760</v>
      </c>
      <c r="G32" s="40">
        <f t="shared" si="4"/>
        <v>25.4</v>
      </c>
      <c r="H32" s="40">
        <f t="shared" si="4"/>
        <v>25.65</v>
      </c>
      <c r="I32" s="40">
        <f t="shared" si="4"/>
        <v>100.4</v>
      </c>
      <c r="J32" s="81">
        <f t="shared" si="4"/>
        <v>734</v>
      </c>
      <c r="K32" s="63"/>
      <c r="L32" s="43">
        <f>SUM(L26:L31)</f>
        <v>136.6</v>
      </c>
    </row>
    <row r="33" spans="1:12" ht="15.75" customHeight="1" thickBot="1" x14ac:dyDescent="0.3">
      <c r="A33" s="82">
        <f t="shared" ref="A33:B33" si="5">A21</f>
        <v>1</v>
      </c>
      <c r="B33" s="82">
        <f t="shared" si="5"/>
        <v>2</v>
      </c>
      <c r="C33" s="115" t="s">
        <v>53</v>
      </c>
      <c r="D33" s="116"/>
      <c r="E33" s="67"/>
      <c r="F33" s="68">
        <f t="shared" ref="F33:J33" si="6">F25+F32</f>
        <v>1280</v>
      </c>
      <c r="G33" s="68">
        <f t="shared" si="6"/>
        <v>43.4</v>
      </c>
      <c r="H33" s="68">
        <f t="shared" si="6"/>
        <v>44.18</v>
      </c>
      <c r="I33" s="68">
        <f t="shared" si="6"/>
        <v>176</v>
      </c>
      <c r="J33" s="69">
        <f t="shared" si="6"/>
        <v>1281</v>
      </c>
      <c r="K33" s="70"/>
      <c r="L33" s="71">
        <f>L25+L32</f>
        <v>246.24</v>
      </c>
    </row>
    <row r="34" spans="1:12" ht="12.75" customHeight="1" x14ac:dyDescent="0.25">
      <c r="A34" s="15">
        <v>1</v>
      </c>
      <c r="B34" s="16">
        <v>3</v>
      </c>
      <c r="C34" s="17" t="s">
        <v>23</v>
      </c>
      <c r="D34" s="83" t="s">
        <v>24</v>
      </c>
      <c r="E34" s="19" t="s">
        <v>65</v>
      </c>
      <c r="F34" s="20">
        <v>175</v>
      </c>
      <c r="G34" s="20">
        <v>11</v>
      </c>
      <c r="H34" s="20">
        <v>12</v>
      </c>
      <c r="I34" s="20">
        <v>15</v>
      </c>
      <c r="J34" s="21">
        <v>212</v>
      </c>
      <c r="K34" s="114" t="s">
        <v>66</v>
      </c>
      <c r="L34" s="23">
        <v>82</v>
      </c>
    </row>
    <row r="35" spans="1:12" ht="12.75" customHeight="1" x14ac:dyDescent="0.25">
      <c r="A35" s="24"/>
      <c r="B35" s="25"/>
      <c r="C35" s="26"/>
      <c r="D35" s="27" t="s">
        <v>26</v>
      </c>
      <c r="E35" s="28" t="s">
        <v>56</v>
      </c>
      <c r="F35" s="29">
        <v>200</v>
      </c>
      <c r="G35" s="29">
        <v>0</v>
      </c>
      <c r="H35" s="29">
        <v>0</v>
      </c>
      <c r="I35" s="29">
        <v>14</v>
      </c>
      <c r="J35" s="30">
        <v>56</v>
      </c>
      <c r="K35" s="31" t="s">
        <v>57</v>
      </c>
      <c r="L35" s="32">
        <v>4</v>
      </c>
    </row>
    <row r="36" spans="1:12" ht="12.75" customHeight="1" x14ac:dyDescent="0.25">
      <c r="A36" s="24"/>
      <c r="B36" s="25"/>
      <c r="C36" s="26"/>
      <c r="D36" s="27" t="s">
        <v>32</v>
      </c>
      <c r="E36" s="28" t="s">
        <v>67</v>
      </c>
      <c r="F36" s="29">
        <v>100</v>
      </c>
      <c r="G36" s="29">
        <v>4</v>
      </c>
      <c r="H36" s="29">
        <v>5</v>
      </c>
      <c r="I36" s="29">
        <v>27</v>
      </c>
      <c r="J36" s="30">
        <v>169</v>
      </c>
      <c r="K36" s="31"/>
      <c r="L36" s="32">
        <v>20</v>
      </c>
    </row>
    <row r="37" spans="1:12" ht="12.75" customHeight="1" x14ac:dyDescent="0.25">
      <c r="A37" s="24"/>
      <c r="B37" s="25"/>
      <c r="C37" s="26"/>
      <c r="D37" s="27" t="s">
        <v>34</v>
      </c>
      <c r="E37" s="28" t="s">
        <v>51</v>
      </c>
      <c r="F37" s="29">
        <v>24</v>
      </c>
      <c r="G37" s="29">
        <v>3</v>
      </c>
      <c r="H37" s="29">
        <v>1</v>
      </c>
      <c r="I37" s="29">
        <v>20</v>
      </c>
      <c r="J37" s="30">
        <v>101</v>
      </c>
      <c r="K37" s="31" t="s">
        <v>52</v>
      </c>
      <c r="L37" s="32">
        <v>2</v>
      </c>
    </row>
    <row r="38" spans="1:12" ht="12.75" customHeight="1" x14ac:dyDescent="0.25">
      <c r="A38" s="24"/>
      <c r="B38" s="25"/>
      <c r="C38" s="26"/>
      <c r="D38" s="33" t="s">
        <v>37</v>
      </c>
      <c r="E38" s="28" t="s">
        <v>38</v>
      </c>
      <c r="F38" s="29">
        <v>20</v>
      </c>
      <c r="G38" s="29">
        <v>1</v>
      </c>
      <c r="H38" s="29">
        <v>1</v>
      </c>
      <c r="I38" s="29">
        <v>5</v>
      </c>
      <c r="J38" s="29">
        <v>33</v>
      </c>
      <c r="K38" s="34" t="s">
        <v>39</v>
      </c>
      <c r="L38" s="32">
        <v>1.64</v>
      </c>
    </row>
    <row r="39" spans="1:12" ht="12.75" customHeight="1" x14ac:dyDescent="0.25">
      <c r="A39" s="35"/>
      <c r="B39" s="36"/>
      <c r="C39" s="37"/>
      <c r="D39" s="59" t="s">
        <v>40</v>
      </c>
      <c r="E39" s="60"/>
      <c r="F39" s="41">
        <f t="shared" ref="F39:J39" si="7">SUM(F34:F38)</f>
        <v>519</v>
      </c>
      <c r="G39" s="41">
        <f t="shared" si="7"/>
        <v>19</v>
      </c>
      <c r="H39" s="41">
        <f t="shared" si="7"/>
        <v>19</v>
      </c>
      <c r="I39" s="41">
        <f t="shared" si="7"/>
        <v>81</v>
      </c>
      <c r="J39" s="62">
        <f t="shared" si="7"/>
        <v>571</v>
      </c>
      <c r="K39" s="42"/>
      <c r="L39" s="78">
        <f>SUM(L34:L38)</f>
        <v>109.64</v>
      </c>
    </row>
    <row r="40" spans="1:12" ht="12.75" customHeight="1" x14ac:dyDescent="0.25">
      <c r="A40" s="44">
        <f t="shared" ref="A40:B40" si="8">A34</f>
        <v>1</v>
      </c>
      <c r="B40" s="45">
        <f t="shared" si="8"/>
        <v>3</v>
      </c>
      <c r="C40" s="46" t="s">
        <v>41</v>
      </c>
      <c r="D40" s="47" t="s">
        <v>42</v>
      </c>
      <c r="E40" s="113" t="s">
        <v>122</v>
      </c>
      <c r="F40" s="49">
        <v>250</v>
      </c>
      <c r="G40" s="49">
        <v>4</v>
      </c>
      <c r="H40" s="49">
        <v>8</v>
      </c>
      <c r="I40" s="29">
        <v>18</v>
      </c>
      <c r="J40" s="50">
        <v>160</v>
      </c>
      <c r="K40" s="51" t="s">
        <v>68</v>
      </c>
      <c r="L40" s="52">
        <v>38</v>
      </c>
    </row>
    <row r="41" spans="1:12" ht="12.75" customHeight="1" x14ac:dyDescent="0.25">
      <c r="A41" s="24"/>
      <c r="B41" s="25"/>
      <c r="C41" s="26"/>
      <c r="D41" s="27" t="s">
        <v>45</v>
      </c>
      <c r="E41" s="28" t="s">
        <v>69</v>
      </c>
      <c r="F41" s="29">
        <v>90</v>
      </c>
      <c r="G41" s="29">
        <v>15</v>
      </c>
      <c r="H41" s="29">
        <v>11</v>
      </c>
      <c r="I41" s="29">
        <v>11</v>
      </c>
      <c r="J41" s="30">
        <v>203</v>
      </c>
      <c r="K41" s="31" t="s">
        <v>70</v>
      </c>
      <c r="L41" s="32">
        <v>70</v>
      </c>
    </row>
    <row r="42" spans="1:12" ht="12.75" customHeight="1" x14ac:dyDescent="0.25">
      <c r="A42" s="24"/>
      <c r="B42" s="25"/>
      <c r="C42" s="26"/>
      <c r="D42" s="27" t="s">
        <v>47</v>
      </c>
      <c r="E42" s="28" t="s">
        <v>71</v>
      </c>
      <c r="F42" s="29">
        <v>150</v>
      </c>
      <c r="G42" s="29">
        <v>1</v>
      </c>
      <c r="H42" s="29">
        <v>4</v>
      </c>
      <c r="I42" s="29">
        <v>30</v>
      </c>
      <c r="J42" s="30">
        <v>160</v>
      </c>
      <c r="K42" s="31" t="s">
        <v>72</v>
      </c>
      <c r="L42" s="32">
        <v>15</v>
      </c>
    </row>
    <row r="43" spans="1:12" ht="12.75" customHeight="1" x14ac:dyDescent="0.25">
      <c r="A43" s="24"/>
      <c r="B43" s="25"/>
      <c r="C43" s="26"/>
      <c r="D43" s="27" t="s">
        <v>49</v>
      </c>
      <c r="E43" s="28" t="s">
        <v>73</v>
      </c>
      <c r="F43" s="29">
        <v>200</v>
      </c>
      <c r="G43" s="29">
        <v>0</v>
      </c>
      <c r="H43" s="29">
        <v>0</v>
      </c>
      <c r="I43" s="29">
        <v>17</v>
      </c>
      <c r="J43" s="30">
        <v>68</v>
      </c>
      <c r="K43" s="31" t="s">
        <v>28</v>
      </c>
      <c r="L43" s="32">
        <v>10</v>
      </c>
    </row>
    <row r="44" spans="1:12" ht="12.75" customHeight="1" x14ac:dyDescent="0.25">
      <c r="A44" s="24"/>
      <c r="B44" s="25"/>
      <c r="C44" s="26"/>
      <c r="D44" s="27" t="s">
        <v>34</v>
      </c>
      <c r="E44" s="28" t="s">
        <v>51</v>
      </c>
      <c r="F44" s="29">
        <v>24</v>
      </c>
      <c r="G44" s="29">
        <v>3</v>
      </c>
      <c r="H44" s="29">
        <v>1</v>
      </c>
      <c r="I44" s="29">
        <v>20</v>
      </c>
      <c r="J44" s="30">
        <v>101</v>
      </c>
      <c r="K44" s="31" t="s">
        <v>52</v>
      </c>
      <c r="L44" s="32">
        <v>2</v>
      </c>
    </row>
    <row r="45" spans="1:12" ht="12.75" customHeight="1" thickBot="1" x14ac:dyDescent="0.3">
      <c r="A45" s="24"/>
      <c r="B45" s="25"/>
      <c r="C45" s="26"/>
      <c r="D45" s="53" t="s">
        <v>37</v>
      </c>
      <c r="E45" s="54" t="s">
        <v>38</v>
      </c>
      <c r="F45" s="55">
        <v>20</v>
      </c>
      <c r="G45" s="55">
        <v>1</v>
      </c>
      <c r="H45" s="55">
        <v>1</v>
      </c>
      <c r="I45" s="55">
        <v>5</v>
      </c>
      <c r="J45" s="56">
        <v>33</v>
      </c>
      <c r="K45" s="80" t="s">
        <v>39</v>
      </c>
      <c r="L45" s="58">
        <v>1.6</v>
      </c>
    </row>
    <row r="46" spans="1:12" ht="12.75" customHeight="1" x14ac:dyDescent="0.25">
      <c r="A46" s="35"/>
      <c r="B46" s="36"/>
      <c r="C46" s="37"/>
      <c r="D46" s="38" t="s">
        <v>40</v>
      </c>
      <c r="E46" s="39"/>
      <c r="F46" s="40">
        <f t="shared" ref="F46:J46" si="9">SUM(F40:F45)</f>
        <v>734</v>
      </c>
      <c r="G46" s="40">
        <f t="shared" si="9"/>
        <v>24</v>
      </c>
      <c r="H46" s="40">
        <f t="shared" si="9"/>
        <v>25</v>
      </c>
      <c r="I46" s="40">
        <f t="shared" si="9"/>
        <v>101</v>
      </c>
      <c r="J46" s="81">
        <f t="shared" si="9"/>
        <v>725</v>
      </c>
      <c r="K46" s="63"/>
      <c r="L46" s="43">
        <f>SUM(L40:L45)</f>
        <v>136.6</v>
      </c>
    </row>
    <row r="47" spans="1:12" ht="15.75" customHeight="1" thickBot="1" x14ac:dyDescent="0.3">
      <c r="A47" s="65">
        <f t="shared" ref="A47:B47" si="10">A34</f>
        <v>1</v>
      </c>
      <c r="B47" s="66">
        <f t="shared" si="10"/>
        <v>3</v>
      </c>
      <c r="C47" s="115" t="s">
        <v>53</v>
      </c>
      <c r="D47" s="116"/>
      <c r="E47" s="67"/>
      <c r="F47" s="68">
        <f t="shared" ref="F47:J47" si="11">F39+F46</f>
        <v>1253</v>
      </c>
      <c r="G47" s="68">
        <f t="shared" si="11"/>
        <v>43</v>
      </c>
      <c r="H47" s="68">
        <f t="shared" si="11"/>
        <v>44</v>
      </c>
      <c r="I47" s="68">
        <f t="shared" si="11"/>
        <v>182</v>
      </c>
      <c r="J47" s="69">
        <f t="shared" si="11"/>
        <v>1296</v>
      </c>
      <c r="K47" s="70"/>
      <c r="L47" s="71">
        <f>L39+L46</f>
        <v>246.24</v>
      </c>
    </row>
    <row r="48" spans="1:12" ht="12.75" customHeight="1" x14ac:dyDescent="0.25">
      <c r="A48" s="15">
        <v>1</v>
      </c>
      <c r="B48" s="16">
        <v>4</v>
      </c>
      <c r="C48" s="17" t="s">
        <v>23</v>
      </c>
      <c r="D48" s="83" t="s">
        <v>24</v>
      </c>
      <c r="E48" s="112" t="s">
        <v>123</v>
      </c>
      <c r="F48" s="20">
        <v>260</v>
      </c>
      <c r="G48" s="20">
        <v>14</v>
      </c>
      <c r="H48" s="20">
        <v>16</v>
      </c>
      <c r="I48" s="20">
        <v>31.08</v>
      </c>
      <c r="J48" s="21">
        <v>324</v>
      </c>
      <c r="K48" s="22" t="s">
        <v>61</v>
      </c>
      <c r="L48" s="23">
        <v>96</v>
      </c>
    </row>
    <row r="49" spans="1:12" ht="12.75" customHeight="1" x14ac:dyDescent="0.25">
      <c r="A49" s="24"/>
      <c r="B49" s="25"/>
      <c r="C49" s="26"/>
      <c r="D49" s="27" t="s">
        <v>26</v>
      </c>
      <c r="E49" s="110" t="s">
        <v>27</v>
      </c>
      <c r="F49" s="29">
        <v>200</v>
      </c>
      <c r="G49" s="29">
        <v>0</v>
      </c>
      <c r="H49" s="29">
        <v>0</v>
      </c>
      <c r="I49" s="29">
        <v>14</v>
      </c>
      <c r="J49" s="30">
        <v>56</v>
      </c>
      <c r="K49" s="31" t="s">
        <v>74</v>
      </c>
      <c r="L49" s="32">
        <v>5</v>
      </c>
    </row>
    <row r="50" spans="1:12" ht="12.75" customHeight="1" x14ac:dyDescent="0.25">
      <c r="A50" s="24"/>
      <c r="B50" s="25"/>
      <c r="C50" s="26"/>
      <c r="D50" s="27" t="s">
        <v>34</v>
      </c>
      <c r="E50" s="28" t="s">
        <v>51</v>
      </c>
      <c r="F50" s="29">
        <v>60</v>
      </c>
      <c r="G50" s="29">
        <v>3</v>
      </c>
      <c r="H50" s="29">
        <v>1</v>
      </c>
      <c r="I50" s="29">
        <v>20</v>
      </c>
      <c r="J50" s="30">
        <v>101</v>
      </c>
      <c r="K50" s="31" t="s">
        <v>52</v>
      </c>
      <c r="L50" s="32">
        <v>6</v>
      </c>
    </row>
    <row r="51" spans="1:12" ht="12.75" customHeight="1" x14ac:dyDescent="0.25">
      <c r="A51" s="24"/>
      <c r="B51" s="25"/>
      <c r="C51" s="26"/>
      <c r="D51" s="33" t="s">
        <v>37</v>
      </c>
      <c r="E51" s="28" t="s">
        <v>38</v>
      </c>
      <c r="F51" s="29">
        <v>30</v>
      </c>
      <c r="G51" s="29">
        <v>1</v>
      </c>
      <c r="H51" s="29">
        <v>1</v>
      </c>
      <c r="I51" s="29">
        <v>5</v>
      </c>
      <c r="J51" s="30">
        <v>33</v>
      </c>
      <c r="K51" s="34" t="s">
        <v>39</v>
      </c>
      <c r="L51" s="32">
        <v>2.64</v>
      </c>
    </row>
    <row r="52" spans="1:12" ht="12.75" customHeight="1" x14ac:dyDescent="0.25">
      <c r="A52" s="35"/>
      <c r="B52" s="36"/>
      <c r="C52" s="37"/>
      <c r="D52" s="59" t="s">
        <v>40</v>
      </c>
      <c r="E52" s="60"/>
      <c r="F52" s="41">
        <f t="shared" ref="F52:J52" si="12">SUM(F48:F51)</f>
        <v>550</v>
      </c>
      <c r="G52" s="41">
        <f t="shared" si="12"/>
        <v>18</v>
      </c>
      <c r="H52" s="41">
        <f t="shared" si="12"/>
        <v>18</v>
      </c>
      <c r="I52" s="41">
        <f t="shared" si="12"/>
        <v>70.08</v>
      </c>
      <c r="J52" s="62">
        <f t="shared" si="12"/>
        <v>514</v>
      </c>
      <c r="K52" s="77"/>
      <c r="L52" s="78">
        <f>SUM(L48:L51)</f>
        <v>109.64</v>
      </c>
    </row>
    <row r="53" spans="1:12" ht="12.75" customHeight="1" x14ac:dyDescent="0.25">
      <c r="A53" s="44">
        <f t="shared" ref="A53:B53" si="13">A48</f>
        <v>1</v>
      </c>
      <c r="B53" s="45">
        <f t="shared" si="13"/>
        <v>4</v>
      </c>
      <c r="C53" s="46" t="s">
        <v>41</v>
      </c>
      <c r="D53" s="126" t="s">
        <v>42</v>
      </c>
      <c r="E53" s="130" t="s">
        <v>75</v>
      </c>
      <c r="F53" s="138">
        <v>250</v>
      </c>
      <c r="G53" s="144">
        <v>7</v>
      </c>
      <c r="H53" s="144">
        <v>8</v>
      </c>
      <c r="I53" s="145">
        <v>33</v>
      </c>
      <c r="J53" s="141">
        <v>232</v>
      </c>
      <c r="K53" s="132" t="s">
        <v>76</v>
      </c>
      <c r="L53" s="135">
        <v>25</v>
      </c>
    </row>
    <row r="54" spans="1:12" ht="12.75" customHeight="1" x14ac:dyDescent="0.25">
      <c r="A54" s="24"/>
      <c r="B54" s="25"/>
      <c r="C54" s="26"/>
      <c r="D54" s="127" t="s">
        <v>45</v>
      </c>
      <c r="E54" s="130" t="s">
        <v>125</v>
      </c>
      <c r="F54" s="138">
        <v>90</v>
      </c>
      <c r="G54" s="144">
        <v>0</v>
      </c>
      <c r="H54" s="144">
        <v>1</v>
      </c>
      <c r="I54" s="144">
        <v>5</v>
      </c>
      <c r="J54" s="141">
        <v>30</v>
      </c>
      <c r="K54" s="132"/>
      <c r="L54" s="135">
        <v>20</v>
      </c>
    </row>
    <row r="55" spans="1:12" ht="12.75" customHeight="1" x14ac:dyDescent="0.25">
      <c r="A55" s="24"/>
      <c r="B55" s="25"/>
      <c r="C55" s="26"/>
      <c r="D55" s="127" t="s">
        <v>47</v>
      </c>
      <c r="E55" s="130" t="s">
        <v>77</v>
      </c>
      <c r="F55" s="138">
        <v>150</v>
      </c>
      <c r="G55" s="144">
        <v>13</v>
      </c>
      <c r="H55" s="144">
        <v>12</v>
      </c>
      <c r="I55" s="144">
        <v>40</v>
      </c>
      <c r="J55" s="141">
        <v>350</v>
      </c>
      <c r="K55" s="132" t="s">
        <v>78</v>
      </c>
      <c r="L55" s="135">
        <v>77</v>
      </c>
    </row>
    <row r="56" spans="1:12" ht="12.75" customHeight="1" x14ac:dyDescent="0.25">
      <c r="A56" s="24"/>
      <c r="B56" s="25"/>
      <c r="C56" s="26"/>
      <c r="D56" s="128" t="s">
        <v>49</v>
      </c>
      <c r="E56" s="110" t="s">
        <v>73</v>
      </c>
      <c r="F56" s="139">
        <v>200</v>
      </c>
      <c r="G56" s="145">
        <v>0</v>
      </c>
      <c r="H56" s="145">
        <v>0</v>
      </c>
      <c r="I56" s="145">
        <v>17</v>
      </c>
      <c r="J56" s="142">
        <v>68</v>
      </c>
      <c r="K56" s="133" t="s">
        <v>79</v>
      </c>
      <c r="L56" s="136">
        <v>10</v>
      </c>
    </row>
    <row r="57" spans="1:12" ht="12.75" customHeight="1" x14ac:dyDescent="0.25">
      <c r="A57" s="24"/>
      <c r="B57" s="25"/>
      <c r="C57" s="26"/>
      <c r="D57" s="128" t="s">
        <v>34</v>
      </c>
      <c r="E57" s="110" t="s">
        <v>51</v>
      </c>
      <c r="F57" s="139">
        <v>30</v>
      </c>
      <c r="G57" s="145">
        <v>3</v>
      </c>
      <c r="H57" s="145">
        <v>1</v>
      </c>
      <c r="I57" s="145">
        <v>16</v>
      </c>
      <c r="J57" s="142">
        <v>85</v>
      </c>
      <c r="K57" s="133" t="s">
        <v>52</v>
      </c>
      <c r="L57" s="136">
        <v>3</v>
      </c>
    </row>
    <row r="58" spans="1:12" ht="12.75" customHeight="1" thickBot="1" x14ac:dyDescent="0.3">
      <c r="A58" s="24"/>
      <c r="B58" s="25"/>
      <c r="C58" s="26"/>
      <c r="D58" s="129" t="s">
        <v>37</v>
      </c>
      <c r="E58" s="131" t="s">
        <v>38</v>
      </c>
      <c r="F58" s="140">
        <v>20</v>
      </c>
      <c r="G58" s="146">
        <v>1</v>
      </c>
      <c r="H58" s="146">
        <v>1</v>
      </c>
      <c r="I58" s="146">
        <v>5</v>
      </c>
      <c r="J58" s="143">
        <v>33</v>
      </c>
      <c r="K58" s="134" t="s">
        <v>39</v>
      </c>
      <c r="L58" s="137">
        <v>1.6</v>
      </c>
    </row>
    <row r="59" spans="1:12" ht="12.75" customHeight="1" x14ac:dyDescent="0.25">
      <c r="A59" s="35"/>
      <c r="B59" s="36"/>
      <c r="C59" s="37"/>
      <c r="D59" s="38" t="s">
        <v>40</v>
      </c>
      <c r="E59" s="39"/>
      <c r="F59" s="40">
        <f>SUM(F53:F58)</f>
        <v>740</v>
      </c>
      <c r="G59" s="40">
        <v>23</v>
      </c>
      <c r="H59" s="40">
        <f>SUM(H53:H58)</f>
        <v>23</v>
      </c>
      <c r="I59" s="40">
        <f>SUM(I53:I58)</f>
        <v>116</v>
      </c>
      <c r="J59" s="81">
        <f>SUM(J53:J58)</f>
        <v>798</v>
      </c>
      <c r="K59" s="85"/>
      <c r="L59" s="86">
        <f>SUM(L53:L58)</f>
        <v>136.6</v>
      </c>
    </row>
    <row r="60" spans="1:12" ht="15.75" customHeight="1" thickBot="1" x14ac:dyDescent="0.3">
      <c r="A60" s="65">
        <f>A48</f>
        <v>1</v>
      </c>
      <c r="B60" s="66">
        <f>B48</f>
        <v>4</v>
      </c>
      <c r="C60" s="115" t="s">
        <v>53</v>
      </c>
      <c r="D60" s="116"/>
      <c r="E60" s="67"/>
      <c r="F60" s="68">
        <f>F52+F59</f>
        <v>1290</v>
      </c>
      <c r="G60" s="68">
        <f>G52+G59</f>
        <v>41</v>
      </c>
      <c r="H60" s="68">
        <f>H52+H59</f>
        <v>41</v>
      </c>
      <c r="I60" s="68">
        <f>I52+I59</f>
        <v>186.07999999999998</v>
      </c>
      <c r="J60" s="69">
        <f>J52+J59</f>
        <v>1312</v>
      </c>
      <c r="K60" s="70"/>
      <c r="L60" s="71">
        <f>L52+L59</f>
        <v>246.24</v>
      </c>
    </row>
    <row r="61" spans="1:12" ht="12.75" customHeight="1" x14ac:dyDescent="0.25">
      <c r="A61" s="15">
        <v>1</v>
      </c>
      <c r="B61" s="16">
        <v>5</v>
      </c>
      <c r="C61" s="17" t="s">
        <v>23</v>
      </c>
      <c r="D61" s="83" t="s">
        <v>24</v>
      </c>
      <c r="E61" s="19" t="s">
        <v>80</v>
      </c>
      <c r="F61" s="20">
        <v>220</v>
      </c>
      <c r="G61" s="20">
        <v>7</v>
      </c>
      <c r="H61" s="20">
        <v>11</v>
      </c>
      <c r="I61" s="20">
        <v>27</v>
      </c>
      <c r="J61" s="21">
        <v>235</v>
      </c>
      <c r="K61" s="22"/>
      <c r="L61" s="23">
        <v>80</v>
      </c>
    </row>
    <row r="62" spans="1:12" ht="12.75" customHeight="1" x14ac:dyDescent="0.25">
      <c r="A62" s="24"/>
      <c r="B62" s="25"/>
      <c r="C62" s="26"/>
      <c r="D62" s="87" t="s">
        <v>81</v>
      </c>
      <c r="E62" s="48" t="s">
        <v>82</v>
      </c>
      <c r="F62" s="49">
        <v>15</v>
      </c>
      <c r="G62" s="49">
        <v>5</v>
      </c>
      <c r="H62" s="49">
        <v>4</v>
      </c>
      <c r="I62" s="49">
        <v>0</v>
      </c>
      <c r="J62" s="50">
        <v>56</v>
      </c>
      <c r="K62" s="51" t="s">
        <v>83</v>
      </c>
      <c r="L62" s="52">
        <v>17</v>
      </c>
    </row>
    <row r="63" spans="1:12" ht="12.75" customHeight="1" x14ac:dyDescent="0.25">
      <c r="A63" s="24"/>
      <c r="B63" s="25"/>
      <c r="C63" s="26"/>
      <c r="D63" s="27" t="s">
        <v>26</v>
      </c>
      <c r="E63" s="28" t="s">
        <v>56</v>
      </c>
      <c r="F63" s="29">
        <v>200</v>
      </c>
      <c r="G63" s="29">
        <v>0</v>
      </c>
      <c r="H63" s="29">
        <v>0</v>
      </c>
      <c r="I63" s="29">
        <v>14</v>
      </c>
      <c r="J63" s="30">
        <v>56</v>
      </c>
      <c r="K63" s="31" t="s">
        <v>57</v>
      </c>
      <c r="L63" s="32">
        <v>4</v>
      </c>
    </row>
    <row r="64" spans="1:12" ht="12.75" customHeight="1" x14ac:dyDescent="0.25">
      <c r="A64" s="24"/>
      <c r="B64" s="25"/>
      <c r="C64" s="26"/>
      <c r="D64" s="27" t="s">
        <v>34</v>
      </c>
      <c r="E64" s="28" t="s">
        <v>35</v>
      </c>
      <c r="F64" s="29">
        <v>50</v>
      </c>
      <c r="G64" s="29">
        <v>3</v>
      </c>
      <c r="H64" s="29">
        <v>1</v>
      </c>
      <c r="I64" s="29">
        <v>20</v>
      </c>
      <c r="J64" s="30">
        <v>101</v>
      </c>
      <c r="K64" s="31" t="s">
        <v>36</v>
      </c>
      <c r="L64" s="32">
        <v>7</v>
      </c>
    </row>
    <row r="65" spans="1:12" ht="12.75" customHeight="1" x14ac:dyDescent="0.25">
      <c r="A65" s="24"/>
      <c r="B65" s="25"/>
      <c r="C65" s="26"/>
      <c r="D65" s="84" t="s">
        <v>37</v>
      </c>
      <c r="E65" s="28" t="s">
        <v>38</v>
      </c>
      <c r="F65" s="29">
        <v>20</v>
      </c>
      <c r="G65" s="29">
        <v>1</v>
      </c>
      <c r="H65" s="29">
        <v>1</v>
      </c>
      <c r="I65" s="29">
        <v>5</v>
      </c>
      <c r="J65" s="30">
        <v>33</v>
      </c>
      <c r="K65" s="31" t="s">
        <v>39</v>
      </c>
      <c r="L65" s="32">
        <v>1.64</v>
      </c>
    </row>
    <row r="66" spans="1:12" ht="12.75" customHeight="1" x14ac:dyDescent="0.25">
      <c r="A66" s="35"/>
      <c r="B66" s="36"/>
      <c r="C66" s="37"/>
      <c r="D66" s="59" t="s">
        <v>40</v>
      </c>
      <c r="E66" s="60"/>
      <c r="F66" s="41">
        <f t="shared" ref="F66:J66" si="14">SUM(F61:F65)</f>
        <v>505</v>
      </c>
      <c r="G66" s="41">
        <f t="shared" si="14"/>
        <v>16</v>
      </c>
      <c r="H66" s="41">
        <f t="shared" si="14"/>
        <v>17</v>
      </c>
      <c r="I66" s="41">
        <f t="shared" si="14"/>
        <v>66</v>
      </c>
      <c r="J66" s="62">
        <f t="shared" si="14"/>
        <v>481</v>
      </c>
      <c r="K66" s="42"/>
      <c r="L66" s="78">
        <f>SUM(L61:L65)</f>
        <v>109.64</v>
      </c>
    </row>
    <row r="67" spans="1:12" ht="12.75" customHeight="1" x14ac:dyDescent="0.25">
      <c r="A67" s="44">
        <f t="shared" ref="A67:B67" si="15">A61</f>
        <v>1</v>
      </c>
      <c r="B67" s="45">
        <f t="shared" si="15"/>
        <v>5</v>
      </c>
      <c r="C67" s="46" t="s">
        <v>41</v>
      </c>
      <c r="D67" s="125" t="s">
        <v>42</v>
      </c>
      <c r="E67" s="48" t="s">
        <v>84</v>
      </c>
      <c r="F67" s="49">
        <v>250</v>
      </c>
      <c r="G67" s="49">
        <v>2</v>
      </c>
      <c r="H67" s="49">
        <v>7</v>
      </c>
      <c r="I67" s="29">
        <v>9</v>
      </c>
      <c r="J67" s="50">
        <v>107</v>
      </c>
      <c r="K67" s="51" t="s">
        <v>85</v>
      </c>
      <c r="L67" s="52">
        <v>22</v>
      </c>
    </row>
    <row r="68" spans="1:12" ht="12.75" customHeight="1" x14ac:dyDescent="0.25">
      <c r="A68" s="24"/>
      <c r="B68" s="25"/>
      <c r="C68" s="26"/>
      <c r="D68" s="27" t="s">
        <v>45</v>
      </c>
      <c r="E68" s="113" t="s">
        <v>126</v>
      </c>
      <c r="F68" s="49">
        <v>90</v>
      </c>
      <c r="G68" s="49">
        <v>14</v>
      </c>
      <c r="H68" s="49">
        <v>11</v>
      </c>
      <c r="I68" s="49">
        <v>5</v>
      </c>
      <c r="J68" s="50">
        <v>175</v>
      </c>
      <c r="K68" s="51" t="s">
        <v>86</v>
      </c>
      <c r="L68" s="52">
        <v>70</v>
      </c>
    </row>
    <row r="69" spans="1:12" ht="12.75" customHeight="1" x14ac:dyDescent="0.25">
      <c r="A69" s="24"/>
      <c r="B69" s="25"/>
      <c r="C69" s="26"/>
      <c r="D69" s="27" t="s">
        <v>47</v>
      </c>
      <c r="E69" s="28" t="s">
        <v>87</v>
      </c>
      <c r="F69" s="29">
        <v>150</v>
      </c>
      <c r="G69" s="29">
        <v>5</v>
      </c>
      <c r="H69" s="29">
        <v>5</v>
      </c>
      <c r="I69" s="29">
        <v>51</v>
      </c>
      <c r="J69" s="30">
        <v>269</v>
      </c>
      <c r="K69" s="31" t="s">
        <v>88</v>
      </c>
      <c r="L69" s="32">
        <v>26</v>
      </c>
    </row>
    <row r="70" spans="1:12" ht="12.75" customHeight="1" x14ac:dyDescent="0.25">
      <c r="A70" s="24"/>
      <c r="B70" s="25"/>
      <c r="C70" s="26"/>
      <c r="D70" s="27" t="s">
        <v>49</v>
      </c>
      <c r="E70" s="28" t="s">
        <v>89</v>
      </c>
      <c r="F70" s="29">
        <v>200</v>
      </c>
      <c r="G70" s="29">
        <v>0</v>
      </c>
      <c r="H70" s="29">
        <v>0</v>
      </c>
      <c r="I70" s="29">
        <v>17</v>
      </c>
      <c r="J70" s="30">
        <v>68</v>
      </c>
      <c r="K70" s="31" t="s">
        <v>31</v>
      </c>
      <c r="L70" s="32">
        <v>15</v>
      </c>
    </row>
    <row r="71" spans="1:12" ht="12.75" customHeight="1" x14ac:dyDescent="0.25">
      <c r="A71" s="24"/>
      <c r="B71" s="25"/>
      <c r="C71" s="26"/>
      <c r="D71" s="27" t="s">
        <v>34</v>
      </c>
      <c r="E71" s="28" t="s">
        <v>51</v>
      </c>
      <c r="F71" s="29">
        <v>20</v>
      </c>
      <c r="G71" s="29">
        <v>3</v>
      </c>
      <c r="H71" s="29">
        <v>1</v>
      </c>
      <c r="I71" s="29">
        <v>16</v>
      </c>
      <c r="J71" s="30">
        <v>85</v>
      </c>
      <c r="K71" s="31" t="s">
        <v>52</v>
      </c>
      <c r="L71" s="32">
        <v>2</v>
      </c>
    </row>
    <row r="72" spans="1:12" ht="12.75" customHeight="1" thickBot="1" x14ac:dyDescent="0.3">
      <c r="A72" s="24"/>
      <c r="B72" s="25"/>
      <c r="C72" s="26"/>
      <c r="D72" s="88" t="s">
        <v>37</v>
      </c>
      <c r="E72" s="54" t="s">
        <v>38</v>
      </c>
      <c r="F72" s="55">
        <v>20</v>
      </c>
      <c r="G72" s="55">
        <v>1</v>
      </c>
      <c r="H72" s="55">
        <v>1</v>
      </c>
      <c r="I72" s="55">
        <v>5</v>
      </c>
      <c r="J72" s="56">
        <v>33</v>
      </c>
      <c r="K72" s="89" t="s">
        <v>39</v>
      </c>
      <c r="L72" s="58">
        <v>1.6</v>
      </c>
    </row>
    <row r="73" spans="1:12" ht="12.75" customHeight="1" x14ac:dyDescent="0.25">
      <c r="A73" s="35"/>
      <c r="B73" s="36"/>
      <c r="C73" s="37"/>
      <c r="D73" s="38" t="s">
        <v>40</v>
      </c>
      <c r="E73" s="39"/>
      <c r="F73" s="40">
        <f t="shared" ref="F73:J73" si="16">SUM(F67:F72)</f>
        <v>730</v>
      </c>
      <c r="G73" s="40">
        <f t="shared" si="16"/>
        <v>25</v>
      </c>
      <c r="H73" s="40">
        <f t="shared" si="16"/>
        <v>25</v>
      </c>
      <c r="I73" s="40">
        <f t="shared" si="16"/>
        <v>103</v>
      </c>
      <c r="J73" s="81">
        <f t="shared" si="16"/>
        <v>737</v>
      </c>
      <c r="K73" s="63"/>
      <c r="L73" s="43">
        <f>SUM(L67:L72)</f>
        <v>136.6</v>
      </c>
    </row>
    <row r="74" spans="1:12" ht="15.75" customHeight="1" thickBot="1" x14ac:dyDescent="0.3">
      <c r="A74" s="65">
        <f t="shared" ref="A74:B74" si="17">A61</f>
        <v>1</v>
      </c>
      <c r="B74" s="66">
        <f t="shared" si="17"/>
        <v>5</v>
      </c>
      <c r="C74" s="115" t="s">
        <v>53</v>
      </c>
      <c r="D74" s="116"/>
      <c r="E74" s="67"/>
      <c r="F74" s="68">
        <f t="shared" ref="F74:J74" si="18">F66+F73</f>
        <v>1235</v>
      </c>
      <c r="G74" s="68">
        <f t="shared" si="18"/>
        <v>41</v>
      </c>
      <c r="H74" s="68">
        <f t="shared" si="18"/>
        <v>42</v>
      </c>
      <c r="I74" s="68">
        <f t="shared" si="18"/>
        <v>169</v>
      </c>
      <c r="J74" s="69">
        <f t="shared" si="18"/>
        <v>1218</v>
      </c>
      <c r="K74" s="70"/>
      <c r="L74" s="71">
        <f>L66+L73</f>
        <v>246.24</v>
      </c>
    </row>
    <row r="75" spans="1:12" ht="12.75" customHeight="1" x14ac:dyDescent="0.25">
      <c r="A75" s="15">
        <v>2</v>
      </c>
      <c r="B75" s="16">
        <v>1</v>
      </c>
      <c r="C75" s="17" t="s">
        <v>23</v>
      </c>
      <c r="D75" s="18" t="s">
        <v>24</v>
      </c>
      <c r="E75" s="19" t="s">
        <v>90</v>
      </c>
      <c r="F75" s="20">
        <v>210</v>
      </c>
      <c r="G75" s="20">
        <v>7.16</v>
      </c>
      <c r="H75" s="20">
        <v>6.4</v>
      </c>
      <c r="I75" s="20">
        <v>39</v>
      </c>
      <c r="J75" s="21">
        <v>238</v>
      </c>
      <c r="K75" s="22" t="s">
        <v>91</v>
      </c>
      <c r="L75" s="23">
        <v>44</v>
      </c>
    </row>
    <row r="76" spans="1:12" ht="12.75" customHeight="1" x14ac:dyDescent="0.25">
      <c r="A76" s="24"/>
      <c r="B76" s="25"/>
      <c r="C76" s="26"/>
      <c r="D76" s="87" t="s">
        <v>81</v>
      </c>
      <c r="E76" s="48" t="s">
        <v>92</v>
      </c>
      <c r="F76" s="49">
        <v>20</v>
      </c>
      <c r="G76" s="49">
        <v>4.9800000000000004</v>
      </c>
      <c r="H76" s="49">
        <v>8.1999999999999993</v>
      </c>
      <c r="I76" s="49">
        <v>1.61</v>
      </c>
      <c r="J76" s="50">
        <v>100</v>
      </c>
      <c r="K76" s="51"/>
      <c r="L76" s="52">
        <v>35</v>
      </c>
    </row>
    <row r="77" spans="1:12" ht="12.75" customHeight="1" x14ac:dyDescent="0.25">
      <c r="A77" s="24"/>
      <c r="B77" s="25"/>
      <c r="C77" s="26"/>
      <c r="D77" s="27" t="s">
        <v>26</v>
      </c>
      <c r="E77" s="28" t="s">
        <v>56</v>
      </c>
      <c r="F77" s="29">
        <v>200</v>
      </c>
      <c r="G77" s="29">
        <v>0</v>
      </c>
      <c r="H77" s="29">
        <v>0</v>
      </c>
      <c r="I77" s="29">
        <v>13.69</v>
      </c>
      <c r="J77" s="30">
        <v>56</v>
      </c>
      <c r="K77" s="31" t="s">
        <v>57</v>
      </c>
      <c r="L77" s="32">
        <v>4</v>
      </c>
    </row>
    <row r="78" spans="1:12" ht="12.75" customHeight="1" x14ac:dyDescent="0.25">
      <c r="A78" s="24"/>
      <c r="B78" s="25"/>
      <c r="C78" s="26"/>
      <c r="D78" s="27" t="s">
        <v>34</v>
      </c>
      <c r="E78" s="28" t="s">
        <v>35</v>
      </c>
      <c r="F78" s="29">
        <v>30</v>
      </c>
      <c r="G78" s="29">
        <v>1.54</v>
      </c>
      <c r="H78" s="29">
        <v>0.6</v>
      </c>
      <c r="I78" s="29">
        <v>10.02</v>
      </c>
      <c r="J78" s="30">
        <v>57</v>
      </c>
      <c r="K78" s="31" t="s">
        <v>36</v>
      </c>
      <c r="L78" s="32">
        <v>5</v>
      </c>
    </row>
    <row r="79" spans="1:12" ht="12.75" customHeight="1" x14ac:dyDescent="0.25">
      <c r="A79" s="24"/>
      <c r="B79" s="25"/>
      <c r="C79" s="26"/>
      <c r="D79" s="84" t="s">
        <v>37</v>
      </c>
      <c r="E79" s="28" t="s">
        <v>38</v>
      </c>
      <c r="F79" s="90">
        <v>20</v>
      </c>
      <c r="G79" s="90">
        <v>1</v>
      </c>
      <c r="H79" s="90">
        <v>1</v>
      </c>
      <c r="I79" s="90">
        <v>5</v>
      </c>
      <c r="J79" s="91">
        <v>33</v>
      </c>
      <c r="K79" s="34" t="s">
        <v>39</v>
      </c>
      <c r="L79" s="92">
        <v>1.64</v>
      </c>
    </row>
    <row r="80" spans="1:12" ht="12.75" customHeight="1" x14ac:dyDescent="0.25">
      <c r="A80" s="24"/>
      <c r="B80" s="25"/>
      <c r="C80" s="26"/>
      <c r="D80" s="84" t="s">
        <v>32</v>
      </c>
      <c r="E80" s="28" t="s">
        <v>33</v>
      </c>
      <c r="F80" s="29">
        <v>30</v>
      </c>
      <c r="G80" s="29">
        <v>3</v>
      </c>
      <c r="H80" s="29">
        <v>4</v>
      </c>
      <c r="I80" s="29">
        <v>13</v>
      </c>
      <c r="J80" s="30">
        <v>100</v>
      </c>
      <c r="K80" s="34" t="s">
        <v>31</v>
      </c>
      <c r="L80" s="32">
        <v>20</v>
      </c>
    </row>
    <row r="81" spans="1:12" ht="12.75" customHeight="1" x14ac:dyDescent="0.25">
      <c r="A81" s="35"/>
      <c r="B81" s="36"/>
      <c r="C81" s="37"/>
      <c r="D81" s="59" t="s">
        <v>40</v>
      </c>
      <c r="E81" s="60"/>
      <c r="F81" s="41">
        <f t="shared" ref="F81:J81" si="19">SUM(F75:F80)</f>
        <v>510</v>
      </c>
      <c r="G81" s="41">
        <f t="shared" si="19"/>
        <v>17.68</v>
      </c>
      <c r="H81" s="41">
        <f t="shared" si="19"/>
        <v>20.2</v>
      </c>
      <c r="I81" s="41">
        <f t="shared" si="19"/>
        <v>82.32</v>
      </c>
      <c r="J81" s="41">
        <f t="shared" si="19"/>
        <v>584</v>
      </c>
      <c r="K81" s="42"/>
      <c r="L81" s="78">
        <f>SUM(L75:L80)</f>
        <v>109.64</v>
      </c>
    </row>
    <row r="82" spans="1:12" ht="12.75" customHeight="1" x14ac:dyDescent="0.25">
      <c r="A82" s="44">
        <f t="shared" ref="A82:B82" si="20">A75</f>
        <v>2</v>
      </c>
      <c r="B82" s="45">
        <f t="shared" si="20"/>
        <v>1</v>
      </c>
      <c r="C82" s="46" t="s">
        <v>41</v>
      </c>
      <c r="D82" s="47" t="s">
        <v>42</v>
      </c>
      <c r="E82" s="113" t="s">
        <v>127</v>
      </c>
      <c r="F82" s="49">
        <v>250</v>
      </c>
      <c r="G82" s="49">
        <v>7.44</v>
      </c>
      <c r="H82" s="49">
        <v>6.44</v>
      </c>
      <c r="I82" s="29">
        <v>24.49</v>
      </c>
      <c r="J82" s="50">
        <v>178</v>
      </c>
      <c r="K82" s="51" t="s">
        <v>93</v>
      </c>
      <c r="L82" s="52">
        <v>27</v>
      </c>
    </row>
    <row r="83" spans="1:12" ht="12.75" customHeight="1" x14ac:dyDescent="0.25">
      <c r="A83" s="24"/>
      <c r="B83" s="25"/>
      <c r="C83" s="26"/>
      <c r="D83" s="27" t="s">
        <v>45</v>
      </c>
      <c r="E83" s="48" t="s">
        <v>94</v>
      </c>
      <c r="F83" s="49">
        <v>100</v>
      </c>
      <c r="G83" s="49">
        <v>9.84</v>
      </c>
      <c r="H83" s="49">
        <v>12.9</v>
      </c>
      <c r="I83" s="49">
        <v>14.76</v>
      </c>
      <c r="J83" s="50">
        <v>217</v>
      </c>
      <c r="K83" s="51" t="s">
        <v>95</v>
      </c>
      <c r="L83" s="52">
        <v>70</v>
      </c>
    </row>
    <row r="84" spans="1:12" ht="12.75" customHeight="1" x14ac:dyDescent="0.25">
      <c r="A84" s="24"/>
      <c r="B84" s="25"/>
      <c r="C84" s="26"/>
      <c r="D84" s="84" t="s">
        <v>47</v>
      </c>
      <c r="E84" s="28" t="s">
        <v>96</v>
      </c>
      <c r="F84" s="29">
        <v>150</v>
      </c>
      <c r="G84" s="29">
        <v>5.39</v>
      </c>
      <c r="H84" s="29">
        <v>5.97</v>
      </c>
      <c r="I84" s="29">
        <v>29</v>
      </c>
      <c r="J84" s="30">
        <v>190</v>
      </c>
      <c r="K84" s="31" t="s">
        <v>61</v>
      </c>
      <c r="L84" s="32">
        <v>26</v>
      </c>
    </row>
    <row r="85" spans="1:12" ht="12.75" customHeight="1" x14ac:dyDescent="0.25">
      <c r="A85" s="24"/>
      <c r="B85" s="25"/>
      <c r="C85" s="26"/>
      <c r="D85" s="27" t="s">
        <v>49</v>
      </c>
      <c r="E85" s="28" t="s">
        <v>73</v>
      </c>
      <c r="F85" s="29">
        <v>200</v>
      </c>
      <c r="G85" s="29">
        <v>0</v>
      </c>
      <c r="H85" s="29">
        <v>0</v>
      </c>
      <c r="I85" s="29">
        <v>16.579999999999998</v>
      </c>
      <c r="J85" s="30">
        <v>68</v>
      </c>
      <c r="K85" s="31" t="s">
        <v>28</v>
      </c>
      <c r="L85" s="32">
        <v>10</v>
      </c>
    </row>
    <row r="86" spans="1:12" ht="12.75" customHeight="1" x14ac:dyDescent="0.25">
      <c r="A86" s="24"/>
      <c r="B86" s="25"/>
      <c r="C86" s="26"/>
      <c r="D86" s="27" t="s">
        <v>34</v>
      </c>
      <c r="E86" s="28" t="s">
        <v>51</v>
      </c>
      <c r="F86" s="29">
        <v>24</v>
      </c>
      <c r="G86" s="29">
        <v>3</v>
      </c>
      <c r="H86" s="29">
        <v>1</v>
      </c>
      <c r="I86" s="29">
        <v>20.04</v>
      </c>
      <c r="J86" s="30">
        <v>101</v>
      </c>
      <c r="K86" s="31" t="s">
        <v>52</v>
      </c>
      <c r="L86" s="32">
        <v>2</v>
      </c>
    </row>
    <row r="87" spans="1:12" ht="12.75" customHeight="1" thickBot="1" x14ac:dyDescent="0.3">
      <c r="A87" s="24"/>
      <c r="B87" s="25"/>
      <c r="C87" s="26"/>
      <c r="D87" s="88" t="s">
        <v>37</v>
      </c>
      <c r="E87" s="54" t="s">
        <v>38</v>
      </c>
      <c r="F87" s="55">
        <v>15</v>
      </c>
      <c r="G87" s="55">
        <v>1</v>
      </c>
      <c r="H87" s="55">
        <v>1</v>
      </c>
      <c r="I87" s="55">
        <v>5</v>
      </c>
      <c r="J87" s="56">
        <v>33</v>
      </c>
      <c r="K87" s="80" t="s">
        <v>39</v>
      </c>
      <c r="L87" s="58">
        <v>1.6</v>
      </c>
    </row>
    <row r="88" spans="1:12" ht="12.75" customHeight="1" x14ac:dyDescent="0.25">
      <c r="A88" s="35"/>
      <c r="B88" s="36"/>
      <c r="C88" s="37"/>
      <c r="D88" s="38" t="s">
        <v>40</v>
      </c>
      <c r="E88" s="39"/>
      <c r="F88" s="40">
        <f t="shared" ref="F88:J88" si="21">SUM(F82:F87)</f>
        <v>739</v>
      </c>
      <c r="G88" s="40">
        <f t="shared" si="21"/>
        <v>26.67</v>
      </c>
      <c r="H88" s="40">
        <f t="shared" si="21"/>
        <v>27.31</v>
      </c>
      <c r="I88" s="40">
        <f t="shared" si="21"/>
        <v>109.87</v>
      </c>
      <c r="J88" s="81">
        <f t="shared" si="21"/>
        <v>787</v>
      </c>
      <c r="K88" s="63"/>
      <c r="L88" s="43">
        <f>SUM(L82:L87)</f>
        <v>136.6</v>
      </c>
    </row>
    <row r="89" spans="1:12" ht="12.75" customHeight="1" thickBot="1" x14ac:dyDescent="0.3">
      <c r="A89" s="65">
        <f t="shared" ref="A89:B89" si="22">A75</f>
        <v>2</v>
      </c>
      <c r="B89" s="66">
        <f t="shared" si="22"/>
        <v>1</v>
      </c>
      <c r="C89" s="115" t="s">
        <v>53</v>
      </c>
      <c r="D89" s="116"/>
      <c r="E89" s="67"/>
      <c r="F89" s="68">
        <f t="shared" ref="F89:J89" si="23">F81+F88</f>
        <v>1249</v>
      </c>
      <c r="G89" s="68">
        <f t="shared" si="23"/>
        <v>44.35</v>
      </c>
      <c r="H89" s="68">
        <f t="shared" si="23"/>
        <v>47.51</v>
      </c>
      <c r="I89" s="68">
        <f t="shared" si="23"/>
        <v>192.19</v>
      </c>
      <c r="J89" s="69">
        <f t="shared" si="23"/>
        <v>1371</v>
      </c>
      <c r="K89" s="70"/>
      <c r="L89" s="71">
        <f>L81+L88</f>
        <v>246.24</v>
      </c>
    </row>
    <row r="90" spans="1:12" ht="12.75" customHeight="1" x14ac:dyDescent="0.25">
      <c r="A90" s="72">
        <v>2</v>
      </c>
      <c r="B90" s="25">
        <v>2</v>
      </c>
      <c r="C90" s="73" t="s">
        <v>23</v>
      </c>
      <c r="D90" s="18" t="s">
        <v>24</v>
      </c>
      <c r="E90" s="112" t="s">
        <v>128</v>
      </c>
      <c r="F90" s="20">
        <v>250</v>
      </c>
      <c r="G90" s="20">
        <v>13.2</v>
      </c>
      <c r="H90" s="20">
        <v>13.7</v>
      </c>
      <c r="I90" s="20">
        <v>39.01</v>
      </c>
      <c r="J90" s="21">
        <v>332.14</v>
      </c>
      <c r="K90" s="22" t="s">
        <v>97</v>
      </c>
      <c r="L90" s="23">
        <v>85</v>
      </c>
    </row>
    <row r="91" spans="1:12" ht="12.75" customHeight="1" x14ac:dyDescent="0.25">
      <c r="A91" s="72"/>
      <c r="B91" s="25"/>
      <c r="C91" s="75"/>
      <c r="D91" s="27" t="s">
        <v>81</v>
      </c>
      <c r="E91" s="28" t="s">
        <v>82</v>
      </c>
      <c r="F91" s="29">
        <v>10</v>
      </c>
      <c r="G91" s="29">
        <v>2</v>
      </c>
      <c r="H91" s="29">
        <v>5</v>
      </c>
      <c r="I91" s="29">
        <v>0</v>
      </c>
      <c r="J91" s="30">
        <v>53</v>
      </c>
      <c r="K91" s="31"/>
      <c r="L91" s="32">
        <v>12</v>
      </c>
    </row>
    <row r="92" spans="1:12" ht="12.75" customHeight="1" x14ac:dyDescent="0.25">
      <c r="A92" s="72"/>
      <c r="B92" s="25"/>
      <c r="C92" s="26"/>
      <c r="D92" s="27" t="s">
        <v>26</v>
      </c>
      <c r="E92" s="28" t="s">
        <v>27</v>
      </c>
      <c r="F92" s="29">
        <v>200</v>
      </c>
      <c r="G92" s="29">
        <v>0.41</v>
      </c>
      <c r="H92" s="29">
        <v>0.08</v>
      </c>
      <c r="I92" s="29">
        <v>13.75</v>
      </c>
      <c r="J92" s="30">
        <v>56</v>
      </c>
      <c r="K92" s="31"/>
      <c r="L92" s="32">
        <v>5</v>
      </c>
    </row>
    <row r="93" spans="1:12" ht="12.75" customHeight="1" x14ac:dyDescent="0.25">
      <c r="A93" s="72"/>
      <c r="B93" s="25"/>
      <c r="C93" s="26"/>
      <c r="D93" s="27" t="s">
        <v>34</v>
      </c>
      <c r="E93" s="28" t="s">
        <v>51</v>
      </c>
      <c r="F93" s="29">
        <v>40</v>
      </c>
      <c r="G93" s="29">
        <v>3.08</v>
      </c>
      <c r="H93" s="29">
        <v>1.2</v>
      </c>
      <c r="I93" s="29">
        <v>20.04</v>
      </c>
      <c r="J93" s="30">
        <v>101</v>
      </c>
      <c r="K93" s="31" t="s">
        <v>52</v>
      </c>
      <c r="L93" s="32">
        <v>6</v>
      </c>
    </row>
    <row r="94" spans="1:12" ht="12.75" customHeight="1" x14ac:dyDescent="0.25">
      <c r="A94" s="72"/>
      <c r="B94" s="25"/>
      <c r="C94" s="26"/>
      <c r="D94" s="84" t="s">
        <v>37</v>
      </c>
      <c r="E94" s="28" t="s">
        <v>38</v>
      </c>
      <c r="F94" s="29">
        <v>20</v>
      </c>
      <c r="G94" s="29">
        <v>0.85</v>
      </c>
      <c r="H94" s="29">
        <v>0.51</v>
      </c>
      <c r="I94" s="29">
        <v>5.28</v>
      </c>
      <c r="J94" s="30">
        <v>33</v>
      </c>
      <c r="K94" s="31" t="s">
        <v>39</v>
      </c>
      <c r="L94" s="92">
        <v>1.64</v>
      </c>
    </row>
    <row r="95" spans="1:12" ht="12.75" customHeight="1" x14ac:dyDescent="0.25">
      <c r="A95" s="76"/>
      <c r="B95" s="36"/>
      <c r="C95" s="37"/>
      <c r="D95" s="59" t="s">
        <v>40</v>
      </c>
      <c r="E95" s="60"/>
      <c r="F95" s="41">
        <f t="shared" ref="F95:J95" si="24">SUM(F90:F94)</f>
        <v>520</v>
      </c>
      <c r="G95" s="41">
        <f t="shared" si="24"/>
        <v>19.54</v>
      </c>
      <c r="H95" s="41">
        <f t="shared" si="24"/>
        <v>20.49</v>
      </c>
      <c r="I95" s="41">
        <f t="shared" si="24"/>
        <v>78.08</v>
      </c>
      <c r="J95" s="62">
        <f t="shared" si="24"/>
        <v>575.14</v>
      </c>
      <c r="K95" s="42"/>
      <c r="L95" s="43">
        <f>SUM(L90:L94)</f>
        <v>109.64</v>
      </c>
    </row>
    <row r="96" spans="1:12" ht="12.75" customHeight="1" x14ac:dyDescent="0.25">
      <c r="A96" s="45">
        <f t="shared" ref="A96:B96" si="25">A90</f>
        <v>2</v>
      </c>
      <c r="B96" s="45">
        <f t="shared" si="25"/>
        <v>2</v>
      </c>
      <c r="C96" s="46" t="s">
        <v>41</v>
      </c>
      <c r="D96" s="47" t="s">
        <v>42</v>
      </c>
      <c r="E96" s="113" t="s">
        <v>129</v>
      </c>
      <c r="F96" s="49">
        <v>250</v>
      </c>
      <c r="G96" s="49">
        <v>6.42</v>
      </c>
      <c r="H96" s="49">
        <v>6.08</v>
      </c>
      <c r="I96" s="29">
        <v>22.6</v>
      </c>
      <c r="J96" s="50">
        <v>170</v>
      </c>
      <c r="K96" s="51" t="s">
        <v>76</v>
      </c>
      <c r="L96" s="52">
        <v>25</v>
      </c>
    </row>
    <row r="97" spans="1:12" ht="12.75" customHeight="1" x14ac:dyDescent="0.25">
      <c r="A97" s="72"/>
      <c r="B97" s="25"/>
      <c r="C97" s="26"/>
      <c r="D97" s="27" t="s">
        <v>45</v>
      </c>
      <c r="E97" s="113" t="s">
        <v>98</v>
      </c>
      <c r="F97" s="49">
        <v>90</v>
      </c>
      <c r="G97" s="49">
        <v>9.99</v>
      </c>
      <c r="H97" s="49">
        <v>11.12</v>
      </c>
      <c r="I97" s="49">
        <v>11.65</v>
      </c>
      <c r="J97" s="50">
        <v>186.64</v>
      </c>
      <c r="K97" s="51"/>
      <c r="L97" s="52">
        <v>72</v>
      </c>
    </row>
    <row r="98" spans="1:12" ht="12.75" customHeight="1" x14ac:dyDescent="0.25">
      <c r="A98" s="72"/>
      <c r="B98" s="25"/>
      <c r="C98" s="26"/>
      <c r="D98" s="27" t="s">
        <v>47</v>
      </c>
      <c r="E98" s="28" t="s">
        <v>62</v>
      </c>
      <c r="F98" s="29">
        <v>150</v>
      </c>
      <c r="G98" s="29">
        <v>5.25</v>
      </c>
      <c r="H98" s="29">
        <v>6.7</v>
      </c>
      <c r="I98" s="29">
        <v>19.14</v>
      </c>
      <c r="J98" s="30">
        <v>159</v>
      </c>
      <c r="K98" s="31" t="s">
        <v>63</v>
      </c>
      <c r="L98" s="32">
        <v>16</v>
      </c>
    </row>
    <row r="99" spans="1:12" ht="12.75" customHeight="1" x14ac:dyDescent="0.25">
      <c r="A99" s="72"/>
      <c r="B99" s="25"/>
      <c r="C99" s="26"/>
      <c r="D99" s="27" t="s">
        <v>49</v>
      </c>
      <c r="E99" s="28" t="s">
        <v>89</v>
      </c>
      <c r="F99" s="29">
        <v>200</v>
      </c>
      <c r="G99" s="29">
        <v>0.2</v>
      </c>
      <c r="H99" s="29">
        <v>0.1</v>
      </c>
      <c r="I99" s="29">
        <v>19</v>
      </c>
      <c r="J99" s="30">
        <v>76</v>
      </c>
      <c r="K99" s="31" t="s">
        <v>31</v>
      </c>
      <c r="L99" s="32">
        <v>15</v>
      </c>
    </row>
    <row r="100" spans="1:12" ht="12.75" customHeight="1" x14ac:dyDescent="0.25">
      <c r="A100" s="72"/>
      <c r="B100" s="25"/>
      <c r="C100" s="26"/>
      <c r="D100" s="27" t="s">
        <v>34</v>
      </c>
      <c r="E100" s="28" t="s">
        <v>51</v>
      </c>
      <c r="F100" s="29">
        <v>50</v>
      </c>
      <c r="G100" s="29">
        <v>3.08</v>
      </c>
      <c r="H100" s="29">
        <v>1.2</v>
      </c>
      <c r="I100" s="29">
        <v>22.97</v>
      </c>
      <c r="J100" s="30">
        <v>113</v>
      </c>
      <c r="K100" s="31" t="s">
        <v>52</v>
      </c>
      <c r="L100" s="32">
        <v>5</v>
      </c>
    </row>
    <row r="101" spans="1:12" ht="12.75" customHeight="1" thickBot="1" x14ac:dyDescent="0.3">
      <c r="A101" s="72"/>
      <c r="B101" s="25"/>
      <c r="C101" s="26"/>
      <c r="D101" s="88" t="s">
        <v>37</v>
      </c>
      <c r="E101" s="54" t="s">
        <v>38</v>
      </c>
      <c r="F101" s="55">
        <v>40</v>
      </c>
      <c r="G101" s="55">
        <v>0.85</v>
      </c>
      <c r="H101" s="55">
        <v>0.51</v>
      </c>
      <c r="I101" s="55">
        <v>5.28</v>
      </c>
      <c r="J101" s="56">
        <v>33</v>
      </c>
      <c r="K101" s="89" t="s">
        <v>39</v>
      </c>
      <c r="L101" s="58">
        <v>3.6</v>
      </c>
    </row>
    <row r="102" spans="1:12" ht="12.75" customHeight="1" x14ac:dyDescent="0.25">
      <c r="A102" s="76"/>
      <c r="B102" s="36"/>
      <c r="C102" s="37"/>
      <c r="D102" s="38" t="s">
        <v>40</v>
      </c>
      <c r="E102" s="39"/>
      <c r="F102" s="40">
        <f t="shared" ref="F102:J102" si="26">SUM(F96:F101)</f>
        <v>780</v>
      </c>
      <c r="G102" s="40">
        <f t="shared" si="26"/>
        <v>25.79</v>
      </c>
      <c r="H102" s="40">
        <f t="shared" si="26"/>
        <v>25.71</v>
      </c>
      <c r="I102" s="40">
        <f t="shared" si="26"/>
        <v>100.64</v>
      </c>
      <c r="J102" s="81">
        <f t="shared" si="26"/>
        <v>737.64</v>
      </c>
      <c r="K102" s="63"/>
      <c r="L102" s="43">
        <f>SUM(L96:L101)</f>
        <v>136.6</v>
      </c>
    </row>
    <row r="103" spans="1:12" ht="12.75" customHeight="1" thickBot="1" x14ac:dyDescent="0.3">
      <c r="A103" s="82">
        <f t="shared" ref="A103:B103" si="27">A90</f>
        <v>2</v>
      </c>
      <c r="B103" s="82">
        <f t="shared" si="27"/>
        <v>2</v>
      </c>
      <c r="C103" s="115" t="s">
        <v>53</v>
      </c>
      <c r="D103" s="116"/>
      <c r="E103" s="67"/>
      <c r="F103" s="68">
        <f t="shared" ref="F103:J103" si="28">F95+F102</f>
        <v>1300</v>
      </c>
      <c r="G103" s="68">
        <f t="shared" si="28"/>
        <v>45.33</v>
      </c>
      <c r="H103" s="68">
        <f t="shared" si="28"/>
        <v>46.2</v>
      </c>
      <c r="I103" s="68">
        <f t="shared" si="28"/>
        <v>178.72</v>
      </c>
      <c r="J103" s="69">
        <f t="shared" si="28"/>
        <v>1312.78</v>
      </c>
      <c r="K103" s="70"/>
      <c r="L103" s="71">
        <f>L95+L102</f>
        <v>246.24</v>
      </c>
    </row>
    <row r="104" spans="1:12" ht="12.75" customHeight="1" x14ac:dyDescent="0.25">
      <c r="A104" s="15">
        <v>2</v>
      </c>
      <c r="B104" s="16">
        <v>3</v>
      </c>
      <c r="C104" s="17" t="s">
        <v>23</v>
      </c>
      <c r="D104" s="83" t="s">
        <v>24</v>
      </c>
      <c r="E104" s="112" t="s">
        <v>130</v>
      </c>
      <c r="F104" s="20">
        <v>220</v>
      </c>
      <c r="G104" s="20">
        <v>12.97</v>
      </c>
      <c r="H104" s="20">
        <v>11.62</v>
      </c>
      <c r="I104" s="20">
        <v>35.65</v>
      </c>
      <c r="J104" s="21">
        <v>299.06</v>
      </c>
      <c r="K104" s="114" t="s">
        <v>78</v>
      </c>
      <c r="L104" s="23">
        <v>85</v>
      </c>
    </row>
    <row r="105" spans="1:12" ht="12.75" customHeight="1" x14ac:dyDescent="0.25">
      <c r="A105" s="24"/>
      <c r="B105" s="25"/>
      <c r="C105" s="26"/>
      <c r="D105" s="27" t="s">
        <v>26</v>
      </c>
      <c r="E105" s="28" t="s">
        <v>56</v>
      </c>
      <c r="F105" s="29">
        <v>200</v>
      </c>
      <c r="G105" s="29">
        <v>0</v>
      </c>
      <c r="H105" s="29">
        <v>0</v>
      </c>
      <c r="I105" s="29">
        <v>14</v>
      </c>
      <c r="J105" s="30">
        <v>56</v>
      </c>
      <c r="K105" s="31" t="s">
        <v>57</v>
      </c>
      <c r="L105" s="32">
        <v>4</v>
      </c>
    </row>
    <row r="106" spans="1:12" ht="12.75" customHeight="1" x14ac:dyDescent="0.25">
      <c r="A106" s="24"/>
      <c r="B106" s="25"/>
      <c r="C106" s="26"/>
      <c r="D106" s="27" t="s">
        <v>81</v>
      </c>
      <c r="E106" s="28" t="s">
        <v>82</v>
      </c>
      <c r="F106" s="29">
        <v>10</v>
      </c>
      <c r="G106" s="29">
        <v>2</v>
      </c>
      <c r="H106" s="29">
        <v>5</v>
      </c>
      <c r="I106" s="29">
        <v>0</v>
      </c>
      <c r="J106" s="30">
        <v>53</v>
      </c>
      <c r="K106" s="31"/>
      <c r="L106" s="32">
        <v>12</v>
      </c>
    </row>
    <row r="107" spans="1:12" ht="15.75" customHeight="1" x14ac:dyDescent="0.25">
      <c r="A107" s="24"/>
      <c r="B107" s="25"/>
      <c r="C107" s="26"/>
      <c r="D107" s="27" t="s">
        <v>34</v>
      </c>
      <c r="E107" s="28" t="s">
        <v>99</v>
      </c>
      <c r="F107" s="29">
        <v>50</v>
      </c>
      <c r="G107" s="29">
        <v>3</v>
      </c>
      <c r="H107" s="29">
        <v>1</v>
      </c>
      <c r="I107" s="29">
        <v>20.49</v>
      </c>
      <c r="J107" s="30">
        <v>101</v>
      </c>
      <c r="K107" s="31" t="s">
        <v>36</v>
      </c>
      <c r="L107" s="32">
        <v>7</v>
      </c>
    </row>
    <row r="108" spans="1:12" ht="12.75" customHeight="1" x14ac:dyDescent="0.25">
      <c r="A108" s="24"/>
      <c r="B108" s="25"/>
      <c r="C108" s="26"/>
      <c r="D108" s="84" t="s">
        <v>37</v>
      </c>
      <c r="E108" s="93" t="s">
        <v>38</v>
      </c>
      <c r="F108" s="29">
        <v>20</v>
      </c>
      <c r="G108" s="29">
        <v>1</v>
      </c>
      <c r="H108" s="29">
        <v>1</v>
      </c>
      <c r="I108" s="29">
        <v>5</v>
      </c>
      <c r="J108" s="30">
        <v>33</v>
      </c>
      <c r="K108" s="31" t="s">
        <v>39</v>
      </c>
      <c r="L108" s="32">
        <v>1.67</v>
      </c>
    </row>
    <row r="109" spans="1:12" ht="12.75" customHeight="1" x14ac:dyDescent="0.25">
      <c r="A109" s="35"/>
      <c r="B109" s="36"/>
      <c r="C109" s="37"/>
      <c r="D109" s="59" t="s">
        <v>40</v>
      </c>
      <c r="E109" s="39"/>
      <c r="F109" s="41">
        <f t="shared" ref="F109:J109" si="29">SUM(F104:F108)</f>
        <v>500</v>
      </c>
      <c r="G109" s="41">
        <f t="shared" si="29"/>
        <v>18.97</v>
      </c>
      <c r="H109" s="41">
        <f t="shared" si="29"/>
        <v>18.619999999999997</v>
      </c>
      <c r="I109" s="41">
        <f t="shared" si="29"/>
        <v>75.14</v>
      </c>
      <c r="J109" s="41">
        <f t="shared" si="29"/>
        <v>542.05999999999995</v>
      </c>
      <c r="K109" s="42"/>
      <c r="L109" s="78">
        <f>SUM(L104:L108)</f>
        <v>109.67</v>
      </c>
    </row>
    <row r="110" spans="1:12" ht="12.75" customHeight="1" x14ac:dyDescent="0.25">
      <c r="A110" s="44">
        <f t="shared" ref="A110:B110" si="30">A104</f>
        <v>2</v>
      </c>
      <c r="B110" s="45">
        <f t="shared" si="30"/>
        <v>3</v>
      </c>
      <c r="C110" s="46" t="s">
        <v>41</v>
      </c>
      <c r="D110" s="47" t="s">
        <v>42</v>
      </c>
      <c r="E110" s="48" t="s">
        <v>100</v>
      </c>
      <c r="F110" s="49">
        <v>250</v>
      </c>
      <c r="G110" s="49">
        <v>8</v>
      </c>
      <c r="H110" s="49">
        <v>6</v>
      </c>
      <c r="I110" s="29">
        <v>41</v>
      </c>
      <c r="J110" s="50">
        <v>250</v>
      </c>
      <c r="K110" s="51" t="s">
        <v>101</v>
      </c>
      <c r="L110" s="52">
        <v>40</v>
      </c>
    </row>
    <row r="111" spans="1:12" ht="12.75" customHeight="1" x14ac:dyDescent="0.25">
      <c r="A111" s="24"/>
      <c r="B111" s="25"/>
      <c r="C111" s="26"/>
      <c r="D111" s="27" t="s">
        <v>45</v>
      </c>
      <c r="E111" s="113" t="s">
        <v>131</v>
      </c>
      <c r="F111" s="49">
        <v>90</v>
      </c>
      <c r="G111" s="49">
        <v>9</v>
      </c>
      <c r="H111" s="49">
        <v>11</v>
      </c>
      <c r="I111" s="49">
        <v>5</v>
      </c>
      <c r="J111" s="50">
        <v>155</v>
      </c>
      <c r="K111" s="51" t="s">
        <v>102</v>
      </c>
      <c r="L111" s="52">
        <v>70</v>
      </c>
    </row>
    <row r="112" spans="1:12" ht="12.75" customHeight="1" x14ac:dyDescent="0.25">
      <c r="A112" s="24"/>
      <c r="B112" s="25"/>
      <c r="C112" s="26"/>
      <c r="D112" s="27" t="s">
        <v>47</v>
      </c>
      <c r="E112" s="28" t="s">
        <v>103</v>
      </c>
      <c r="F112" s="29">
        <v>150</v>
      </c>
      <c r="G112" s="29">
        <v>5</v>
      </c>
      <c r="H112" s="29">
        <v>6</v>
      </c>
      <c r="I112" s="29">
        <v>24</v>
      </c>
      <c r="J112" s="30">
        <v>170</v>
      </c>
      <c r="K112" s="31" t="s">
        <v>104</v>
      </c>
      <c r="L112" s="32">
        <v>18</v>
      </c>
    </row>
    <row r="113" spans="1:12" ht="12.75" customHeight="1" x14ac:dyDescent="0.25">
      <c r="A113" s="24"/>
      <c r="B113" s="25"/>
      <c r="C113" s="26"/>
      <c r="D113" s="27" t="s">
        <v>49</v>
      </c>
      <c r="E113" s="28" t="s">
        <v>27</v>
      </c>
      <c r="F113" s="29">
        <v>200</v>
      </c>
      <c r="G113" s="29">
        <v>0</v>
      </c>
      <c r="H113" s="29">
        <v>0</v>
      </c>
      <c r="I113" s="29">
        <v>17</v>
      </c>
      <c r="J113" s="30">
        <v>68</v>
      </c>
      <c r="K113" s="31" t="s">
        <v>28</v>
      </c>
      <c r="L113" s="32">
        <v>5</v>
      </c>
    </row>
    <row r="114" spans="1:12" ht="12.75" customHeight="1" x14ac:dyDescent="0.25">
      <c r="A114" s="24"/>
      <c r="B114" s="25"/>
      <c r="C114" s="26"/>
      <c r="D114" s="27" t="s">
        <v>34</v>
      </c>
      <c r="E114" s="28" t="s">
        <v>51</v>
      </c>
      <c r="F114" s="29">
        <v>20</v>
      </c>
      <c r="G114" s="29">
        <v>1</v>
      </c>
      <c r="H114" s="29">
        <v>1</v>
      </c>
      <c r="I114" s="29">
        <v>11</v>
      </c>
      <c r="J114" s="30">
        <v>57</v>
      </c>
      <c r="K114" s="31" t="s">
        <v>52</v>
      </c>
      <c r="L114" s="32">
        <v>2</v>
      </c>
    </row>
    <row r="115" spans="1:12" ht="12.75" customHeight="1" thickBot="1" x14ac:dyDescent="0.3">
      <c r="A115" s="24"/>
      <c r="B115" s="25"/>
      <c r="C115" s="26"/>
      <c r="D115" s="88" t="s">
        <v>37</v>
      </c>
      <c r="E115" s="54" t="s">
        <v>38</v>
      </c>
      <c r="F115" s="55">
        <v>20</v>
      </c>
      <c r="G115" s="55">
        <v>1</v>
      </c>
      <c r="H115" s="55">
        <v>1</v>
      </c>
      <c r="I115" s="55">
        <v>5</v>
      </c>
      <c r="J115" s="56">
        <v>33</v>
      </c>
      <c r="K115" s="89" t="s">
        <v>39</v>
      </c>
      <c r="L115" s="58">
        <v>1.6</v>
      </c>
    </row>
    <row r="116" spans="1:12" ht="12.75" customHeight="1" x14ac:dyDescent="0.25">
      <c r="A116" s="35"/>
      <c r="B116" s="36"/>
      <c r="C116" s="37"/>
      <c r="D116" s="38" t="s">
        <v>40</v>
      </c>
      <c r="E116" s="39"/>
      <c r="F116" s="40">
        <f t="shared" ref="F116:J116" si="31">SUM(F110:F115)</f>
        <v>730</v>
      </c>
      <c r="G116" s="40">
        <f t="shared" si="31"/>
        <v>24</v>
      </c>
      <c r="H116" s="40">
        <f t="shared" si="31"/>
        <v>25</v>
      </c>
      <c r="I116" s="40">
        <f t="shared" si="31"/>
        <v>103</v>
      </c>
      <c r="J116" s="81">
        <f t="shared" si="31"/>
        <v>733</v>
      </c>
      <c r="K116" s="63"/>
      <c r="L116" s="43">
        <f>SUM(L110:L115)</f>
        <v>136.6</v>
      </c>
    </row>
    <row r="117" spans="1:12" ht="12.75" customHeight="1" thickBot="1" x14ac:dyDescent="0.3">
      <c r="A117" s="65">
        <f t="shared" ref="A117:B117" si="32">A104</f>
        <v>2</v>
      </c>
      <c r="B117" s="66">
        <f t="shared" si="32"/>
        <v>3</v>
      </c>
      <c r="C117" s="115" t="s">
        <v>53</v>
      </c>
      <c r="D117" s="116"/>
      <c r="E117" s="67"/>
      <c r="F117" s="68">
        <f t="shared" ref="F117:J117" si="33">F109+F116</f>
        <v>1230</v>
      </c>
      <c r="G117" s="68">
        <f t="shared" si="33"/>
        <v>42.97</v>
      </c>
      <c r="H117" s="68">
        <f t="shared" si="33"/>
        <v>43.62</v>
      </c>
      <c r="I117" s="68">
        <f t="shared" si="33"/>
        <v>178.14</v>
      </c>
      <c r="J117" s="69">
        <f t="shared" si="33"/>
        <v>1275.06</v>
      </c>
      <c r="K117" s="70"/>
      <c r="L117" s="71">
        <f>L109+L116</f>
        <v>246.26999999999998</v>
      </c>
    </row>
    <row r="118" spans="1:12" ht="12.75" customHeight="1" x14ac:dyDescent="0.25">
      <c r="A118" s="15">
        <v>2</v>
      </c>
      <c r="B118" s="16">
        <v>4</v>
      </c>
      <c r="C118" s="17" t="s">
        <v>23</v>
      </c>
      <c r="D118" s="18" t="s">
        <v>24</v>
      </c>
      <c r="E118" s="19" t="s">
        <v>105</v>
      </c>
      <c r="F118" s="20">
        <v>210</v>
      </c>
      <c r="G118" s="20">
        <v>11</v>
      </c>
      <c r="H118" s="20">
        <v>14</v>
      </c>
      <c r="I118" s="20">
        <v>28</v>
      </c>
      <c r="J118" s="21">
        <v>282</v>
      </c>
      <c r="K118" s="22" t="s">
        <v>106</v>
      </c>
      <c r="L118" s="23">
        <v>81</v>
      </c>
    </row>
    <row r="119" spans="1:12" ht="12.75" customHeight="1" x14ac:dyDescent="0.25">
      <c r="A119" s="24"/>
      <c r="B119" s="25"/>
      <c r="C119" s="26"/>
      <c r="D119" s="27" t="s">
        <v>26</v>
      </c>
      <c r="E119" s="28" t="s">
        <v>56</v>
      </c>
      <c r="F119" s="29">
        <v>200</v>
      </c>
      <c r="G119" s="29">
        <v>0</v>
      </c>
      <c r="H119" s="29">
        <v>0</v>
      </c>
      <c r="I119" s="29">
        <v>14</v>
      </c>
      <c r="J119" s="30">
        <v>56</v>
      </c>
      <c r="K119" s="31" t="s">
        <v>57</v>
      </c>
      <c r="L119" s="32">
        <v>4</v>
      </c>
    </row>
    <row r="120" spans="1:12" ht="12.75" customHeight="1" x14ac:dyDescent="0.25">
      <c r="A120" s="24"/>
      <c r="B120" s="25"/>
      <c r="C120" s="26"/>
      <c r="D120" s="27" t="s">
        <v>31</v>
      </c>
      <c r="E120" s="28" t="s">
        <v>33</v>
      </c>
      <c r="F120" s="29">
        <v>30</v>
      </c>
      <c r="G120" s="29">
        <v>4</v>
      </c>
      <c r="H120" s="29">
        <v>4</v>
      </c>
      <c r="I120" s="29">
        <v>14</v>
      </c>
      <c r="J120" s="30">
        <v>108</v>
      </c>
      <c r="K120" s="31" t="s">
        <v>31</v>
      </c>
      <c r="L120" s="32">
        <v>20</v>
      </c>
    </row>
    <row r="121" spans="1:12" ht="12.75" customHeight="1" x14ac:dyDescent="0.25">
      <c r="A121" s="24"/>
      <c r="B121" s="25"/>
      <c r="C121" s="26"/>
      <c r="D121" s="27" t="s">
        <v>34</v>
      </c>
      <c r="E121" s="28" t="s">
        <v>51</v>
      </c>
      <c r="F121" s="29">
        <v>30</v>
      </c>
      <c r="G121" s="29">
        <v>3</v>
      </c>
      <c r="H121" s="29">
        <v>1</v>
      </c>
      <c r="I121" s="29">
        <v>20</v>
      </c>
      <c r="J121" s="30">
        <v>101</v>
      </c>
      <c r="K121" s="31" t="s">
        <v>52</v>
      </c>
      <c r="L121" s="32">
        <v>3</v>
      </c>
    </row>
    <row r="122" spans="1:12" ht="12.75" customHeight="1" x14ac:dyDescent="0.25">
      <c r="A122" s="24"/>
      <c r="B122" s="25"/>
      <c r="C122" s="26"/>
      <c r="D122" s="84" t="s">
        <v>37</v>
      </c>
      <c r="E122" s="93" t="s">
        <v>38</v>
      </c>
      <c r="F122" s="29">
        <v>30</v>
      </c>
      <c r="G122" s="90">
        <v>1</v>
      </c>
      <c r="H122" s="90">
        <v>1</v>
      </c>
      <c r="I122" s="90">
        <v>5</v>
      </c>
      <c r="J122" s="91">
        <v>33</v>
      </c>
      <c r="K122" s="94" t="s">
        <v>39</v>
      </c>
      <c r="L122" s="32">
        <v>1.64</v>
      </c>
    </row>
    <row r="123" spans="1:12" ht="12.75" customHeight="1" x14ac:dyDescent="0.25">
      <c r="A123" s="35"/>
      <c r="B123" s="36"/>
      <c r="C123" s="37"/>
      <c r="D123" s="59" t="s">
        <v>40</v>
      </c>
      <c r="E123" s="39"/>
      <c r="F123" s="41">
        <f t="shared" ref="F123:J123" si="34">SUM(F118:F122)</f>
        <v>500</v>
      </c>
      <c r="G123" s="40">
        <f t="shared" si="34"/>
        <v>19</v>
      </c>
      <c r="H123" s="40">
        <f t="shared" si="34"/>
        <v>20</v>
      </c>
      <c r="I123" s="40">
        <f t="shared" si="34"/>
        <v>81</v>
      </c>
      <c r="J123" s="40">
        <f t="shared" si="34"/>
        <v>580</v>
      </c>
      <c r="K123" s="42"/>
      <c r="L123" s="78">
        <f>SUM(L118:L122)</f>
        <v>109.64</v>
      </c>
    </row>
    <row r="124" spans="1:12" ht="12.75" customHeight="1" x14ac:dyDescent="0.25">
      <c r="A124" s="44">
        <f t="shared" ref="A124:B124" si="35">A118</f>
        <v>2</v>
      </c>
      <c r="B124" s="45">
        <f t="shared" si="35"/>
        <v>4</v>
      </c>
      <c r="C124" s="46" t="s">
        <v>41</v>
      </c>
      <c r="D124" s="47" t="s">
        <v>42</v>
      </c>
      <c r="E124" s="113" t="s">
        <v>107</v>
      </c>
      <c r="F124" s="49">
        <v>250</v>
      </c>
      <c r="G124" s="49">
        <v>4</v>
      </c>
      <c r="H124" s="49">
        <v>7</v>
      </c>
      <c r="I124" s="29">
        <v>15</v>
      </c>
      <c r="J124" s="50">
        <v>147</v>
      </c>
      <c r="K124" s="51" t="s">
        <v>108</v>
      </c>
      <c r="L124" s="52">
        <v>25</v>
      </c>
    </row>
    <row r="125" spans="1:12" ht="12.75" customHeight="1" x14ac:dyDescent="0.25">
      <c r="A125" s="24"/>
      <c r="B125" s="25"/>
      <c r="C125" s="26"/>
      <c r="D125" s="95" t="s">
        <v>45</v>
      </c>
      <c r="E125" s="113" t="s">
        <v>133</v>
      </c>
      <c r="F125" s="49">
        <v>220</v>
      </c>
      <c r="G125" s="49">
        <v>16</v>
      </c>
      <c r="H125" s="49">
        <v>19</v>
      </c>
      <c r="I125" s="49">
        <v>42</v>
      </c>
      <c r="J125" s="50">
        <v>437</v>
      </c>
      <c r="K125" s="51" t="s">
        <v>78</v>
      </c>
      <c r="L125" s="52">
        <v>83</v>
      </c>
    </row>
    <row r="126" spans="1:12" ht="12.75" customHeight="1" x14ac:dyDescent="0.25">
      <c r="A126" s="24"/>
      <c r="B126" s="25"/>
      <c r="C126" s="26"/>
      <c r="D126" s="27" t="s">
        <v>45</v>
      </c>
      <c r="E126" s="113" t="s">
        <v>132</v>
      </c>
      <c r="F126" s="49">
        <v>25</v>
      </c>
      <c r="G126" s="49">
        <v>0</v>
      </c>
      <c r="H126" s="49">
        <v>0</v>
      </c>
      <c r="I126" s="49">
        <v>3</v>
      </c>
      <c r="J126" s="50">
        <v>4</v>
      </c>
      <c r="K126" s="51"/>
      <c r="L126" s="52">
        <v>15</v>
      </c>
    </row>
    <row r="127" spans="1:12" ht="12.75" customHeight="1" x14ac:dyDescent="0.25">
      <c r="A127" s="24"/>
      <c r="B127" s="25"/>
      <c r="C127" s="26"/>
      <c r="D127" s="96" t="s">
        <v>49</v>
      </c>
      <c r="E127" s="28" t="s">
        <v>64</v>
      </c>
      <c r="F127" s="29">
        <v>200</v>
      </c>
      <c r="G127" s="29">
        <v>0</v>
      </c>
      <c r="H127" s="29">
        <v>0</v>
      </c>
      <c r="I127" s="29">
        <v>15</v>
      </c>
      <c r="J127" s="30">
        <v>60</v>
      </c>
      <c r="K127" s="31" t="s">
        <v>31</v>
      </c>
      <c r="L127" s="32">
        <v>10</v>
      </c>
    </row>
    <row r="128" spans="1:12" ht="12.75" customHeight="1" x14ac:dyDescent="0.25">
      <c r="A128" s="24"/>
      <c r="B128" s="25"/>
      <c r="C128" s="26"/>
      <c r="D128" s="96" t="s">
        <v>34</v>
      </c>
      <c r="E128" s="28" t="s">
        <v>51</v>
      </c>
      <c r="F128" s="29">
        <v>24</v>
      </c>
      <c r="G128" s="29">
        <v>3</v>
      </c>
      <c r="H128" s="29">
        <v>1</v>
      </c>
      <c r="I128" s="29">
        <v>20</v>
      </c>
      <c r="J128" s="30">
        <v>101</v>
      </c>
      <c r="K128" s="31" t="s">
        <v>52</v>
      </c>
      <c r="L128" s="32">
        <v>2</v>
      </c>
    </row>
    <row r="129" spans="1:12" ht="12.75" customHeight="1" thickBot="1" x14ac:dyDescent="0.3">
      <c r="A129" s="24"/>
      <c r="B129" s="25"/>
      <c r="C129" s="26"/>
      <c r="D129" s="97" t="s">
        <v>37</v>
      </c>
      <c r="E129" s="54" t="s">
        <v>38</v>
      </c>
      <c r="F129" s="55">
        <v>20</v>
      </c>
      <c r="G129" s="55">
        <v>1</v>
      </c>
      <c r="H129" s="55">
        <v>1</v>
      </c>
      <c r="I129" s="55">
        <v>5</v>
      </c>
      <c r="J129" s="56">
        <v>33</v>
      </c>
      <c r="K129" s="89" t="s">
        <v>39</v>
      </c>
      <c r="L129" s="58">
        <v>1.6</v>
      </c>
    </row>
    <row r="130" spans="1:12" ht="12.75" customHeight="1" x14ac:dyDescent="0.25">
      <c r="A130" s="35"/>
      <c r="B130" s="36"/>
      <c r="C130" s="37"/>
      <c r="D130" s="38" t="s">
        <v>40</v>
      </c>
      <c r="E130" s="39"/>
      <c r="F130" s="40">
        <f t="shared" ref="F130:J130" si="36">SUM(F124:F129)</f>
        <v>739</v>
      </c>
      <c r="G130" s="40">
        <f t="shared" si="36"/>
        <v>24</v>
      </c>
      <c r="H130" s="40">
        <f t="shared" si="36"/>
        <v>28</v>
      </c>
      <c r="I130" s="40">
        <f t="shared" si="36"/>
        <v>100</v>
      </c>
      <c r="J130" s="81">
        <f t="shared" si="36"/>
        <v>782</v>
      </c>
      <c r="K130" s="85"/>
      <c r="L130" s="86">
        <f>SUM(L124:L129)</f>
        <v>136.6</v>
      </c>
    </row>
    <row r="131" spans="1:12" ht="12.75" customHeight="1" thickBot="1" x14ac:dyDescent="0.3">
      <c r="A131" s="65">
        <f t="shared" ref="A131:B131" si="37">A118</f>
        <v>2</v>
      </c>
      <c r="B131" s="66">
        <f t="shared" si="37"/>
        <v>4</v>
      </c>
      <c r="C131" s="115" t="s">
        <v>53</v>
      </c>
      <c r="D131" s="116"/>
      <c r="E131" s="67"/>
      <c r="F131" s="68">
        <f t="shared" ref="F131:J131" si="38">F123+F130</f>
        <v>1239</v>
      </c>
      <c r="G131" s="68">
        <f t="shared" si="38"/>
        <v>43</v>
      </c>
      <c r="H131" s="68">
        <f t="shared" si="38"/>
        <v>48</v>
      </c>
      <c r="I131" s="68">
        <f t="shared" si="38"/>
        <v>181</v>
      </c>
      <c r="J131" s="69">
        <f t="shared" si="38"/>
        <v>1362</v>
      </c>
      <c r="K131" s="70"/>
      <c r="L131" s="71">
        <f>L123+L130</f>
        <v>246.24</v>
      </c>
    </row>
    <row r="132" spans="1:12" ht="12.75" customHeight="1" x14ac:dyDescent="0.25">
      <c r="A132" s="15">
        <v>2</v>
      </c>
      <c r="B132" s="16">
        <v>5</v>
      </c>
      <c r="C132" s="98" t="s">
        <v>23</v>
      </c>
      <c r="D132" s="18" t="s">
        <v>24</v>
      </c>
      <c r="E132" s="99" t="s">
        <v>109</v>
      </c>
      <c r="F132" s="20">
        <v>210</v>
      </c>
      <c r="G132" s="20">
        <v>7</v>
      </c>
      <c r="H132" s="20">
        <v>9</v>
      </c>
      <c r="I132" s="20">
        <v>36</v>
      </c>
      <c r="J132" s="21">
        <v>253</v>
      </c>
      <c r="K132" s="74" t="s">
        <v>110</v>
      </c>
      <c r="L132" s="23">
        <v>40</v>
      </c>
    </row>
    <row r="133" spans="1:12" ht="12.75" customHeight="1" x14ac:dyDescent="0.25">
      <c r="A133" s="24"/>
      <c r="B133" s="25"/>
      <c r="C133" s="26"/>
      <c r="D133" s="27" t="s">
        <v>26</v>
      </c>
      <c r="E133" s="28" t="s">
        <v>56</v>
      </c>
      <c r="F133" s="29">
        <v>200</v>
      </c>
      <c r="G133" s="29">
        <v>3</v>
      </c>
      <c r="H133" s="29">
        <v>3</v>
      </c>
      <c r="I133" s="29">
        <v>8</v>
      </c>
      <c r="J133" s="30">
        <v>71</v>
      </c>
      <c r="K133" s="31" t="s">
        <v>111</v>
      </c>
      <c r="L133" s="32">
        <v>4</v>
      </c>
    </row>
    <row r="134" spans="1:12" ht="12.75" customHeight="1" x14ac:dyDescent="0.25">
      <c r="A134" s="24"/>
      <c r="B134" s="25"/>
      <c r="C134" s="26"/>
      <c r="D134" s="46" t="s">
        <v>81</v>
      </c>
      <c r="E134" s="28" t="s">
        <v>92</v>
      </c>
      <c r="F134" s="29">
        <v>15</v>
      </c>
      <c r="G134" s="29">
        <v>5</v>
      </c>
      <c r="H134" s="29">
        <v>4</v>
      </c>
      <c r="I134" s="29">
        <v>12.91</v>
      </c>
      <c r="J134" s="30">
        <v>108</v>
      </c>
      <c r="K134" s="31" t="s">
        <v>31</v>
      </c>
      <c r="L134" s="32">
        <v>20</v>
      </c>
    </row>
    <row r="135" spans="1:12" ht="12.75" customHeight="1" x14ac:dyDescent="0.25">
      <c r="A135" s="24"/>
      <c r="B135" s="25"/>
      <c r="C135" s="26"/>
      <c r="D135" s="46" t="s">
        <v>29</v>
      </c>
      <c r="E135" s="28" t="s">
        <v>30</v>
      </c>
      <c r="F135" s="29">
        <v>100</v>
      </c>
      <c r="G135" s="29">
        <v>1</v>
      </c>
      <c r="H135" s="29">
        <v>1</v>
      </c>
      <c r="I135" s="29">
        <v>5</v>
      </c>
      <c r="J135" s="30">
        <v>33</v>
      </c>
      <c r="K135" s="31" t="s">
        <v>31</v>
      </c>
      <c r="L135" s="32">
        <v>38</v>
      </c>
    </row>
    <row r="136" spans="1:12" ht="12.75" customHeight="1" x14ac:dyDescent="0.25">
      <c r="A136" s="24"/>
      <c r="B136" s="25"/>
      <c r="C136" s="26"/>
      <c r="D136" s="46" t="s">
        <v>34</v>
      </c>
      <c r="E136" s="28" t="s">
        <v>35</v>
      </c>
      <c r="F136" s="29">
        <v>40</v>
      </c>
      <c r="G136" s="29">
        <v>2</v>
      </c>
      <c r="H136" s="29">
        <v>1</v>
      </c>
      <c r="I136" s="29">
        <v>12</v>
      </c>
      <c r="J136" s="30">
        <v>65</v>
      </c>
      <c r="K136" s="31" t="s">
        <v>36</v>
      </c>
      <c r="L136" s="32">
        <v>6</v>
      </c>
    </row>
    <row r="137" spans="1:12" ht="12.75" customHeight="1" x14ac:dyDescent="0.25">
      <c r="A137" s="24"/>
      <c r="B137" s="25"/>
      <c r="C137" s="26"/>
      <c r="D137" s="84" t="s">
        <v>37</v>
      </c>
      <c r="E137" s="28" t="s">
        <v>38</v>
      </c>
      <c r="F137" s="29">
        <v>20</v>
      </c>
      <c r="G137" s="29">
        <v>1</v>
      </c>
      <c r="H137" s="29">
        <v>1</v>
      </c>
      <c r="I137" s="29">
        <v>5</v>
      </c>
      <c r="J137" s="30">
        <v>33</v>
      </c>
      <c r="K137" s="31" t="s">
        <v>39</v>
      </c>
      <c r="L137" s="32">
        <v>1.64</v>
      </c>
    </row>
    <row r="138" spans="1:12" ht="12.75" hidden="1" customHeight="1" x14ac:dyDescent="0.25">
      <c r="A138" s="24"/>
      <c r="B138" s="25"/>
      <c r="C138" s="26"/>
      <c r="D138" s="37" t="s">
        <v>29</v>
      </c>
      <c r="E138" s="100"/>
      <c r="F138" s="101"/>
      <c r="G138" s="101"/>
      <c r="H138" s="101"/>
      <c r="I138" s="101"/>
      <c r="J138" s="102"/>
      <c r="K138" s="103"/>
      <c r="L138" s="101"/>
    </row>
    <row r="139" spans="1:12" ht="15.75" customHeight="1" x14ac:dyDescent="0.25">
      <c r="A139" s="35"/>
      <c r="B139" s="36"/>
      <c r="C139" s="37"/>
      <c r="D139" s="38" t="s">
        <v>40</v>
      </c>
      <c r="E139" s="39"/>
      <c r="F139" s="40">
        <f t="shared" ref="F139:J139" si="39">SUM(F132:F138)</f>
        <v>585</v>
      </c>
      <c r="G139" s="40">
        <f t="shared" si="39"/>
        <v>19</v>
      </c>
      <c r="H139" s="40">
        <f t="shared" si="39"/>
        <v>19</v>
      </c>
      <c r="I139" s="40">
        <f t="shared" si="39"/>
        <v>78.91</v>
      </c>
      <c r="J139" s="40">
        <f t="shared" si="39"/>
        <v>563</v>
      </c>
      <c r="K139" s="42"/>
      <c r="L139" s="43">
        <f>SUM(L132:L138)</f>
        <v>109.64</v>
      </c>
    </row>
    <row r="140" spans="1:12" ht="12.75" customHeight="1" x14ac:dyDescent="0.25">
      <c r="A140" s="44">
        <f t="shared" ref="A140:B140" si="40">A132</f>
        <v>2</v>
      </c>
      <c r="B140" s="45">
        <f t="shared" si="40"/>
        <v>5</v>
      </c>
      <c r="C140" s="46" t="s">
        <v>41</v>
      </c>
      <c r="D140" s="47" t="s">
        <v>42</v>
      </c>
      <c r="E140" s="48" t="s">
        <v>112</v>
      </c>
      <c r="F140" s="49">
        <v>250</v>
      </c>
      <c r="G140" s="49">
        <v>3</v>
      </c>
      <c r="H140" s="49">
        <v>6</v>
      </c>
      <c r="I140" s="29">
        <v>9</v>
      </c>
      <c r="J140" s="50">
        <v>102</v>
      </c>
      <c r="K140" s="51" t="s">
        <v>113</v>
      </c>
      <c r="L140" s="52">
        <v>25</v>
      </c>
    </row>
    <row r="141" spans="1:12" ht="12.75" customHeight="1" x14ac:dyDescent="0.25">
      <c r="A141" s="24"/>
      <c r="B141" s="25"/>
      <c r="C141" s="26"/>
      <c r="D141" s="27" t="s">
        <v>45</v>
      </c>
      <c r="E141" s="113" t="s">
        <v>134</v>
      </c>
      <c r="F141" s="49">
        <v>90</v>
      </c>
      <c r="G141" s="49">
        <v>13</v>
      </c>
      <c r="H141" s="49">
        <v>11</v>
      </c>
      <c r="I141" s="49">
        <v>12</v>
      </c>
      <c r="J141" s="50">
        <v>199</v>
      </c>
      <c r="K141" s="51"/>
      <c r="L141" s="52">
        <v>71</v>
      </c>
    </row>
    <row r="142" spans="1:12" ht="12.75" customHeight="1" x14ac:dyDescent="0.25">
      <c r="A142" s="24"/>
      <c r="B142" s="25"/>
      <c r="C142" s="26"/>
      <c r="D142" s="27" t="s">
        <v>47</v>
      </c>
      <c r="E142" s="28" t="s">
        <v>114</v>
      </c>
      <c r="F142" s="29">
        <v>150</v>
      </c>
      <c r="G142" s="29">
        <v>4</v>
      </c>
      <c r="H142" s="29">
        <v>5</v>
      </c>
      <c r="I142" s="29">
        <v>42</v>
      </c>
      <c r="J142" s="30">
        <v>229</v>
      </c>
      <c r="K142" s="31" t="s">
        <v>48</v>
      </c>
      <c r="L142" s="32">
        <v>26</v>
      </c>
    </row>
    <row r="143" spans="1:12" ht="12.75" customHeight="1" x14ac:dyDescent="0.25">
      <c r="A143" s="24"/>
      <c r="B143" s="25"/>
      <c r="C143" s="26"/>
      <c r="D143" s="27" t="s">
        <v>49</v>
      </c>
      <c r="E143" s="28" t="s">
        <v>115</v>
      </c>
      <c r="F143" s="29">
        <v>200</v>
      </c>
      <c r="G143" s="29">
        <v>0</v>
      </c>
      <c r="H143" s="29">
        <v>0</v>
      </c>
      <c r="I143" s="29">
        <v>14</v>
      </c>
      <c r="J143" s="30">
        <v>56</v>
      </c>
      <c r="K143" s="31" t="s">
        <v>79</v>
      </c>
      <c r="L143" s="32">
        <v>11</v>
      </c>
    </row>
    <row r="144" spans="1:12" ht="12.75" customHeight="1" x14ac:dyDescent="0.25">
      <c r="A144" s="24"/>
      <c r="B144" s="25"/>
      <c r="C144" s="26"/>
      <c r="D144" s="27" t="s">
        <v>34</v>
      </c>
      <c r="E144" s="28" t="s">
        <v>51</v>
      </c>
      <c r="F144" s="29">
        <v>24</v>
      </c>
      <c r="G144" s="29">
        <v>3</v>
      </c>
      <c r="H144" s="29">
        <v>1</v>
      </c>
      <c r="I144" s="29">
        <v>20</v>
      </c>
      <c r="J144" s="30">
        <v>101</v>
      </c>
      <c r="K144" s="31" t="s">
        <v>52</v>
      </c>
      <c r="L144" s="32">
        <v>2</v>
      </c>
    </row>
    <row r="145" spans="1:12" ht="12.75" customHeight="1" thickBot="1" x14ac:dyDescent="0.3">
      <c r="A145" s="24"/>
      <c r="B145" s="25"/>
      <c r="C145" s="26"/>
      <c r="D145" s="88" t="s">
        <v>37</v>
      </c>
      <c r="E145" s="54" t="s">
        <v>38</v>
      </c>
      <c r="F145" s="55">
        <v>20</v>
      </c>
      <c r="G145" s="55">
        <v>1</v>
      </c>
      <c r="H145" s="55">
        <v>1</v>
      </c>
      <c r="I145" s="55">
        <v>5</v>
      </c>
      <c r="J145" s="56">
        <v>33</v>
      </c>
      <c r="K145" s="89" t="s">
        <v>39</v>
      </c>
      <c r="L145" s="58">
        <v>1.6</v>
      </c>
    </row>
    <row r="146" spans="1:12" ht="12.75" customHeight="1" x14ac:dyDescent="0.25">
      <c r="A146" s="35"/>
      <c r="B146" s="36"/>
      <c r="C146" s="37"/>
      <c r="D146" s="38" t="s">
        <v>40</v>
      </c>
      <c r="E146" s="39"/>
      <c r="F146" s="40">
        <f t="shared" ref="F146:J146" si="41">SUM(F140:F145)</f>
        <v>734</v>
      </c>
      <c r="G146" s="40">
        <f t="shared" si="41"/>
        <v>24</v>
      </c>
      <c r="H146" s="40">
        <f t="shared" si="41"/>
        <v>24</v>
      </c>
      <c r="I146" s="40">
        <f t="shared" si="41"/>
        <v>102</v>
      </c>
      <c r="J146" s="81">
        <f t="shared" si="41"/>
        <v>720</v>
      </c>
      <c r="K146" s="104"/>
      <c r="L146" s="43">
        <f>SUM(L140:L145)</f>
        <v>136.6</v>
      </c>
    </row>
    <row r="147" spans="1:12" ht="12.75" customHeight="1" thickBot="1" x14ac:dyDescent="0.3">
      <c r="A147" s="65">
        <f t="shared" ref="A147:B147" si="42">A132</f>
        <v>2</v>
      </c>
      <c r="B147" s="66">
        <f t="shared" si="42"/>
        <v>5</v>
      </c>
      <c r="C147" s="115" t="s">
        <v>53</v>
      </c>
      <c r="D147" s="116"/>
      <c r="E147" s="67"/>
      <c r="F147" s="68">
        <f t="shared" ref="F147:J147" si="43">F139+F146</f>
        <v>1319</v>
      </c>
      <c r="G147" s="68">
        <f t="shared" si="43"/>
        <v>43</v>
      </c>
      <c r="H147" s="68">
        <f t="shared" si="43"/>
        <v>43</v>
      </c>
      <c r="I147" s="68">
        <f t="shared" si="43"/>
        <v>180.91</v>
      </c>
      <c r="J147" s="69">
        <f t="shared" si="43"/>
        <v>1283</v>
      </c>
      <c r="K147" s="105"/>
      <c r="L147" s="71">
        <f>L139+L146</f>
        <v>246.24</v>
      </c>
    </row>
    <row r="148" spans="1:12" ht="12.75" customHeight="1" thickBot="1" x14ac:dyDescent="0.3">
      <c r="A148" s="106"/>
      <c r="B148" s="107"/>
      <c r="C148" s="122" t="s">
        <v>116</v>
      </c>
      <c r="D148" s="123"/>
      <c r="E148" s="124"/>
      <c r="F148" s="108">
        <f>(F20+F33+F47+F60+F74+F89+F103+F117+F131+F147)/(IF(F20=0,0,1)+IF(F33=0,0,1)+IF(F47=0,0,1)+IF(F60=0,0,1)+IF(F74=0,0,1)+IF(F89=0,0,1)+IF(F103=0,0,1)+IF(F117=0,0,1)+IF(F131=0,0,1)+IF(F147=0,0,1))</f>
        <v>1277.5</v>
      </c>
      <c r="G148" s="108">
        <f>(G20+G33+G47+G60+G74+G89+G103+G117+G131+G147)/(IF(G20=0,0,1)+IF(G33=0,0,1)+IF(G47=0,0,1)+IF(G60=0,0,1)+IF(G74=0,0,1)+IF(G89=0,0,1)+IF(G103=0,0,1)+IF(G117=0,0,1)+IF(G131=0,0,1)+IF(G147=0,0,1))</f>
        <v>42.804999999999993</v>
      </c>
      <c r="H148" s="108">
        <f>(H20+H33+H47+H60+H74+H89+H103+H117+H131+H147)/(IF(H20=0,0,1)+IF(H33=0,0,1)+IF(H47=0,0,1)+IF(H60=0,0,1)+IF(H74=0,0,1)+IF(H89=0,0,1)+IF(H103=0,0,1)+IF(H117=0,0,1)+IF(H131=0,0,1)+IF(H147=0,0,1))</f>
        <v>44.350999999999999</v>
      </c>
      <c r="I148" s="108">
        <f>(I20+I33+I47+I60+I74+I89+I103+I117+I131+I147)/(IF(I20=0,0,1)+IF(I33=0,0,1)+IF(I47=0,0,1)+IF(I60=0,0,1)+IF(I74=0,0,1)+IF(I89=0,0,1)+IF(I103=0,0,1)+IF(I117=0,0,1)+IF(I131=0,0,1)+IF(I147=0,0,1))</f>
        <v>179.60400000000001</v>
      </c>
      <c r="J148" s="109">
        <f>(J20+J33+J47+J60+J74+J89+J103+J117+J131+J147)/(IF(J20=0,0,1)+IF(J33=0,0,1)+IF(J47=0,0,1)+IF(J60=0,0,1)+IF(J74=0,0,1)+IF(J89=0,0,1)+IF(J103=0,0,1)+IF(J117=0,0,1)+IF(J131=0,0,1)+IF(J147=0,0,1))</f>
        <v>1295.884</v>
      </c>
      <c r="K148" s="108"/>
      <c r="L148" s="108">
        <f>(L20+L33+L47+L60+L74+L89+L103+L117+L131+L147)/(IF(L20=0,0,1)+IF(L33=0,0,1)+IF(L47=0,0,1)+IF(L60=0,0,1)+IF(L74=0,0,1)+IF(L89=0,0,1)+IF(L103=0,0,1)+IF(L117=0,0,1)+IF(L131=0,0,1)+IF(L147=0,0,1))</f>
        <v>246.24300000000002</v>
      </c>
    </row>
  </sheetData>
  <mergeCells count="14">
    <mergeCell ref="C74:D74"/>
    <mergeCell ref="C148:E148"/>
    <mergeCell ref="C147:D147"/>
    <mergeCell ref="C89:D89"/>
    <mergeCell ref="C103:D103"/>
    <mergeCell ref="C117:D117"/>
    <mergeCell ref="C131:D131"/>
    <mergeCell ref="C60:D60"/>
    <mergeCell ref="C20:D20"/>
    <mergeCell ref="C1:E1"/>
    <mergeCell ref="H1:K1"/>
    <mergeCell ref="H2:K2"/>
    <mergeCell ref="C33:D33"/>
    <mergeCell ref="C47:D47"/>
  </mergeCells>
  <phoneticPr fontId="13" type="noConversion"/>
  <pageMargins left="0.70866141732283472" right="0.70866141732283472" top="0.74803149606299213" bottom="0.74803149606299213" header="0" footer="0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2026-04-29T12:05:17Z</cp:lastPrinted>
  <dcterms:created xsi:type="dcterms:W3CDTF">2022-05-16T14:23:56Z</dcterms:created>
  <dcterms:modified xsi:type="dcterms:W3CDTF">2026-04-29T14:37:15Z</dcterms:modified>
</cp:coreProperties>
</file>